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https://waterforpeople-my.sharepoint.com/personal/ewitt_waterforpeople_org/Documents/Desktop/"/>
    </mc:Choice>
  </mc:AlternateContent>
  <xr:revisionPtr revIDLastSave="121" documentId="8_{C5E2D8BA-AE32-46AA-A3EE-3C6421EC8613}" xr6:coauthVersionLast="45" xr6:coauthVersionMax="45" xr10:uidLastSave="{CFC104BB-7727-4EF4-99B3-2693E2E7F0CF}"/>
  <bookViews>
    <workbookView xWindow="360" yWindow="1220" windowWidth="16940" windowHeight="8640" xr2:uid="{00000000-000D-0000-FFFF-FFFF00000000}"/>
  </bookViews>
  <sheets>
    <sheet name="Documentation" sheetId="1" r:id="rId1"/>
    <sheet name="Summary" sheetId="6" r:id="rId2"/>
    <sheet name="Kamwenge Scoring" sheetId="3" r:id="rId3"/>
    <sheet name="Drop Down Lists" sheetId="4" state="hidden" r:id="rId4"/>
    <sheet name="ESRI_MAPINFO_SHEET" sheetId="5" state="veryHidden" r:id="rId5"/>
  </sheets>
  <definedNames>
    <definedName name="_xlnm.Print_Area" localSheetId="0">Documentation!$A$1:$F$36</definedName>
    <definedName name="Scale_Drop_Down">'Drop Down Lists'!$B$2:$B$12</definedName>
    <definedName name="Yes_No_Dropdown">'Drop Down Lists'!$A$2:$A$3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3" l="1"/>
  <c r="C19" i="6" s="1"/>
  <c r="C21" i="3" l="1"/>
  <c r="C8" i="3" l="1"/>
  <c r="C31" i="3" l="1"/>
  <c r="C3" i="3"/>
  <c r="C11" i="6" s="1"/>
  <c r="C16" i="6" l="1"/>
  <c r="C12" i="6"/>
  <c r="C28" i="3"/>
  <c r="C17" i="6" s="1"/>
  <c r="C18" i="3"/>
  <c r="C15" i="6" s="1"/>
  <c r="C15" i="3"/>
  <c r="C14" i="6" s="1"/>
  <c r="C11" i="3"/>
  <c r="C13" i="6" s="1"/>
  <c r="C18" i="6"/>
</calcChain>
</file>

<file path=xl/sharedStrings.xml><?xml version="1.0" encoding="utf-8"?>
<sst xmlns="http://schemas.openxmlformats.org/spreadsheetml/2006/main" count="266" uniqueCount="154">
  <si>
    <t>Kamwenge Sustainable Services Checklist</t>
  </si>
  <si>
    <t>Indicators/Metrics</t>
  </si>
  <si>
    <t>Result</t>
  </si>
  <si>
    <t>Source of information (documentation, interviewee, etc.)</t>
  </si>
  <si>
    <t>Notes and rationale for score</t>
  </si>
  <si>
    <t>Indicator 1: Service Authority - Structure</t>
  </si>
  <si>
    <r>
      <rPr>
        <b/>
        <sz val="11"/>
        <rFont val="Arial"/>
        <family val="2"/>
        <scheme val="minor"/>
      </rPr>
      <t xml:space="preserve">Metric 1.1: </t>
    </r>
    <r>
      <rPr>
        <sz val="11"/>
        <rFont val="Arial"/>
        <family val="2"/>
        <scheme val="minor"/>
      </rPr>
      <t xml:space="preserve">District Water Engineer Office Exists Established As Part Of District Government Structure </t>
    </r>
  </si>
  <si>
    <r>
      <t xml:space="preserve">Metric 1.2: </t>
    </r>
    <r>
      <rPr>
        <sz val="11"/>
        <rFont val="Arial"/>
        <family val="2"/>
        <scheme val="minor"/>
      </rPr>
      <t>Ministry of Health Is Allocating Funds To Government Funded Health Facilities For WASH Services</t>
    </r>
  </si>
  <si>
    <r>
      <t xml:space="preserve">Metric 1.3: </t>
    </r>
    <r>
      <rPr>
        <sz val="11"/>
        <rFont val="Arial"/>
        <family val="2"/>
        <scheme val="minor"/>
      </rPr>
      <t>Ministry of Education Is Allocating Funds To Government Funded Schools For WASH Services</t>
    </r>
  </si>
  <si>
    <r>
      <t xml:space="preserve">Metric 1.4: </t>
    </r>
    <r>
      <rPr>
        <sz val="11"/>
        <rFont val="Arial"/>
        <family val="2"/>
        <scheme val="minor"/>
      </rPr>
      <t>All Piped Systems Within The District Are Being Managed And Operated By A Legally Recognized Entity</t>
    </r>
  </si>
  <si>
    <t>Indicator 2: Service Authority - Finance</t>
  </si>
  <si>
    <r>
      <rPr>
        <b/>
        <sz val="11"/>
        <rFont val="Arial"/>
        <family val="2"/>
        <scheme val="minor"/>
      </rPr>
      <t xml:space="preserve">Metric 2.1: </t>
    </r>
    <r>
      <rPr>
        <sz val="11"/>
        <rFont val="Arial"/>
        <family val="2"/>
        <scheme val="minor"/>
      </rPr>
      <t xml:space="preserve">District Water Engineer Office Has Calculated Direct Support Costs and Current District Water Office Investment is Sufficient To Meet Costs                                                                                    </t>
    </r>
  </si>
  <si>
    <r>
      <rPr>
        <b/>
        <sz val="11"/>
        <rFont val="Arial"/>
        <family val="2"/>
        <scheme val="minor"/>
      </rPr>
      <t>Metric 2.2:</t>
    </r>
    <r>
      <rPr>
        <sz val="11"/>
        <rFont val="Arial"/>
        <family val="2"/>
        <scheme val="minor"/>
      </rPr>
      <t xml:space="preserve"> District Government/WASH Office Has Estimated The Level Of Funding Needed To Cover Major Repair and Replacement Costs For All Water Systems Not Managed By NWSC/MWUWS, And Has A Plan For Covering 70% of The Costs </t>
    </r>
  </si>
  <si>
    <t>Indicator 3: Service Authority - Management</t>
  </si>
  <si>
    <r>
      <rPr>
        <b/>
        <sz val="11"/>
        <rFont val="Arial"/>
        <family val="2"/>
        <scheme val="minor"/>
      </rPr>
      <t xml:space="preserve">Metric 3.1: </t>
    </r>
    <r>
      <rPr>
        <sz val="11"/>
        <rFont val="Arial"/>
        <family val="2"/>
        <scheme val="minor"/>
      </rPr>
      <t>District Water Engineer Office Has A Plan To Reach And Sustain Full Coverage With Sustainable Services That Was Written Or Updated In The Last 3 Years</t>
    </r>
  </si>
  <si>
    <r>
      <rPr>
        <b/>
        <sz val="11"/>
        <rFont val="Arial"/>
        <family val="2"/>
        <scheme val="minor"/>
      </rPr>
      <t xml:space="preserve">Metric 3.2: </t>
    </r>
    <r>
      <rPr>
        <sz val="11"/>
        <rFont val="Arial"/>
        <family val="2"/>
        <scheme val="minor"/>
      </rPr>
      <t>District Water Engineer Office Has Completed Or Updated An Asset Analysis For Each System Within The Last 5 Years</t>
    </r>
  </si>
  <si>
    <r>
      <rPr>
        <b/>
        <sz val="11"/>
        <rFont val="Arial"/>
        <family val="2"/>
        <scheme val="minor"/>
      </rPr>
      <t xml:space="preserve">Metric 3.3: </t>
    </r>
    <r>
      <rPr>
        <sz val="11"/>
        <rFont val="Arial"/>
        <family val="2"/>
        <scheme val="minor"/>
      </rPr>
      <t>District Local Government Monitors Performance Contracts With Different Service Providers</t>
    </r>
  </si>
  <si>
    <t>Indicator 4: Service Authority - Monitoring</t>
  </si>
  <si>
    <t>Metric 4.1: District WASH Office Has Capacity to Lead All Aspects of Annual Monitoring of Service Levels and Sustainability in The Long-Term</t>
  </si>
  <si>
    <r>
      <t xml:space="preserve">Metric 4.2: </t>
    </r>
    <r>
      <rPr>
        <sz val="11"/>
        <rFont val="Arial"/>
        <family val="2"/>
        <scheme val="minor"/>
      </rPr>
      <t>Functional Monitoring Platform at the District Local Government Exists and Continuously Learns from Failures/Good Practices on WASH services</t>
    </r>
  </si>
  <si>
    <t>Indicator 5: Service Provider - Structure</t>
  </si>
  <si>
    <r>
      <rPr>
        <b/>
        <sz val="11"/>
        <rFont val="Arial"/>
        <family val="2"/>
        <scheme val="minor"/>
      </rPr>
      <t xml:space="preserve">Metric 5.1: </t>
    </r>
    <r>
      <rPr>
        <sz val="11"/>
        <rFont val="Arial"/>
        <family val="2"/>
        <scheme val="minor"/>
      </rPr>
      <t xml:space="preserve">Service Providers Exist And Operate Existing Water Facilities In All Communities </t>
    </r>
  </si>
  <si>
    <r>
      <rPr>
        <b/>
        <sz val="11"/>
        <rFont val="Arial"/>
        <family val="2"/>
        <scheme val="minor"/>
      </rPr>
      <t xml:space="preserve">Metric 5.2: </t>
    </r>
    <r>
      <rPr>
        <sz val="11"/>
        <rFont val="Arial"/>
        <family val="2"/>
        <scheme val="minor"/>
      </rPr>
      <t>Service Providers Are Legally Recognized</t>
    </r>
  </si>
  <si>
    <t>Indicator 6: Service Provider - Finance</t>
  </si>
  <si>
    <t>Metric 6.1: Service Providers Have Used At What Cost Tool Or Similar Lifecycle Costing Tool To Evaluate The Rate Tariffs Should Be Set At In Order To Cover Operations, Maintenance,  Capital Replacement Costs Of Water Systems.</t>
  </si>
  <si>
    <r>
      <rPr>
        <b/>
        <sz val="11"/>
        <rFont val="Arial"/>
        <family val="2"/>
        <scheme val="minor"/>
      </rPr>
      <t xml:space="preserve">Metric 6.2: </t>
    </r>
    <r>
      <rPr>
        <sz val="11"/>
        <rFont val="Arial"/>
        <family val="2"/>
        <scheme val="minor"/>
      </rPr>
      <t>Service Providers Have Set Tariff At A Rate That Covers 100% Of Operation and Maintenance Of Water Systems</t>
    </r>
  </si>
  <si>
    <r>
      <rPr>
        <b/>
        <sz val="11"/>
        <rFont val="Arial"/>
        <family val="2"/>
        <scheme val="minor"/>
      </rPr>
      <t>Metric 6.3:</t>
    </r>
    <r>
      <rPr>
        <sz val="11"/>
        <rFont val="Arial"/>
        <family val="2"/>
        <scheme val="minor"/>
      </rPr>
      <t xml:space="preserve"> Service Providers Have Sufficient Revenue To Cover 30% Or More of Capital Maintenance and Replacement (CapManEx) Costs for the Systems/Point Sources Managed by Local Government. </t>
    </r>
  </si>
  <si>
    <r>
      <t xml:space="preserve">Metric 6.4: </t>
    </r>
    <r>
      <rPr>
        <sz val="11"/>
        <rFont val="Arial"/>
        <family val="2"/>
        <scheme val="minor"/>
      </rPr>
      <t>All Piped Systems In The District Are Metered (To Ensure Financial Transparency)</t>
    </r>
  </si>
  <si>
    <r>
      <rPr>
        <b/>
        <sz val="11"/>
        <rFont val="Arial"/>
        <family val="2"/>
        <scheme val="minor"/>
      </rPr>
      <t>Metric 6.5:</t>
    </r>
    <r>
      <rPr>
        <sz val="11"/>
        <rFont val="Arial"/>
        <family val="2"/>
        <scheme val="minor"/>
      </rPr>
      <t xml:space="preserve"> Service Providers for Water Point/Systems Not Managed By NWSC/MWUWS Are Remitting Funds To A Bank Account for Capital Maintenance And Replacement Expenses (CapManEx)</t>
    </r>
  </si>
  <si>
    <r>
      <rPr>
        <b/>
        <sz val="11"/>
        <rFont val="Arial"/>
        <family val="2"/>
        <scheme val="minor"/>
      </rPr>
      <t xml:space="preserve">Metric 6.6: </t>
    </r>
    <r>
      <rPr>
        <sz val="11"/>
        <rFont val="Arial"/>
        <family val="2"/>
        <scheme val="minor"/>
      </rPr>
      <t>NWSC/MWUWS Have Access to Funds To Meet 100% CapManEx Needs For Piped Water Systems They Manage</t>
    </r>
  </si>
  <si>
    <t xml:space="preserve">Indicator 7: Service Provider - Operations And Maintenance </t>
  </si>
  <si>
    <r>
      <rPr>
        <b/>
        <sz val="11"/>
        <rFont val="Arial"/>
        <family val="2"/>
        <scheme val="minor"/>
      </rPr>
      <t xml:space="preserve">Metric 7.1: </t>
    </r>
    <r>
      <rPr>
        <sz val="11"/>
        <rFont val="Arial"/>
        <family val="2"/>
        <scheme val="minor"/>
      </rPr>
      <t>Service Providers Have Spare Parts And Materials For Operation, Maintenance (Including for Treatment for Piped Systems) Available In The Community Or Nearby</t>
    </r>
  </si>
  <si>
    <r>
      <rPr>
        <b/>
        <sz val="11"/>
        <rFont val="Arial"/>
        <family val="2"/>
        <scheme val="minor"/>
      </rPr>
      <t>Metric 7.2:</t>
    </r>
    <r>
      <rPr>
        <sz val="11"/>
        <rFont val="Arial"/>
        <family val="2"/>
        <scheme val="minor"/>
      </rPr>
      <t xml:space="preserve"> Service Providers Have Someone That Is Trained In And Responsible For Operations And Maintenance</t>
    </r>
  </si>
  <si>
    <t xml:space="preserve">Indicator 8: Water Resource Management </t>
  </si>
  <si>
    <r>
      <rPr>
        <b/>
        <sz val="11"/>
        <rFont val="Arial"/>
        <family val="2"/>
        <scheme val="minor"/>
      </rPr>
      <t xml:space="preserve">Metric 8.1: </t>
    </r>
    <r>
      <rPr>
        <sz val="11"/>
        <rFont val="Arial"/>
        <family val="2"/>
        <scheme val="minor"/>
      </rPr>
      <t>A Water Source Inventory Has Been Completed Or Updated In The Last 5 Years</t>
    </r>
  </si>
  <si>
    <r>
      <rPr>
        <b/>
        <sz val="11"/>
        <rFont val="Arial"/>
        <family val="2"/>
        <scheme val="minor"/>
      </rPr>
      <t xml:space="preserve">Metric 8.2: </t>
    </r>
    <r>
      <rPr>
        <sz val="11"/>
        <rFont val="Arial"/>
        <family val="2"/>
        <scheme val="minor"/>
      </rPr>
      <t>Catchment/Sub-Catchment Level Water Resource Management Plan Exists and Catchment Management Organization Meets Regularly on Its Implementation</t>
    </r>
  </si>
  <si>
    <r>
      <rPr>
        <b/>
        <sz val="11"/>
        <rFont val="Arial"/>
        <family val="2"/>
        <scheme val="minor"/>
      </rPr>
      <t>Metric 8.3:</t>
    </r>
    <r>
      <rPr>
        <sz val="11"/>
        <rFont val="Arial"/>
        <family val="2"/>
        <scheme val="minor"/>
      </rPr>
      <t xml:space="preserve"> ALBERT/KATONGA Water Management Zone Is In Compliance With Abstraction Rights And Have Documentation Of Service Providers Getting Abstraction Permits, And Implementation Of At Least 10% Of The Action Plans</t>
    </r>
  </si>
  <si>
    <r>
      <rPr>
        <b/>
        <sz val="11"/>
        <rFont val="Arial"/>
        <family val="2"/>
        <scheme val="minor"/>
      </rPr>
      <t xml:space="preserve">Metric 8.4: </t>
    </r>
    <r>
      <rPr>
        <sz val="11"/>
        <rFont val="Arial"/>
        <family val="2"/>
        <scheme val="minor"/>
      </rPr>
      <t xml:space="preserve">ALBERT/KATONGA Water Management Zone Meets All Annual Water Quality Testing Requirements </t>
    </r>
  </si>
  <si>
    <r>
      <rPr>
        <b/>
        <sz val="11"/>
        <rFont val="Arial"/>
        <family val="2"/>
        <scheme val="minor"/>
      </rPr>
      <t xml:space="preserve">Metric 8.5: </t>
    </r>
    <r>
      <rPr>
        <sz val="11"/>
        <rFont val="Arial"/>
        <family val="2"/>
        <scheme val="minor"/>
      </rPr>
      <t>Regional or District Natural Resources Officer Exists</t>
    </r>
  </si>
  <si>
    <t>Sanitation Questions (piloting this year, will not impact overall SSC score)</t>
  </si>
  <si>
    <t>SANITATION Indicator 1: Service Authority - Structure &amp; Management</t>
  </si>
  <si>
    <t>NA</t>
  </si>
  <si>
    <t>SANITATION Indicator 2: Service Authority - Finance</t>
  </si>
  <si>
    <t>SANITATION Indicator 3: Service Authority - Monitoring</t>
  </si>
  <si>
    <t>Equity and Inlcusion</t>
  </si>
  <si>
    <t>Equity and Inlcusion questions to Inform Potential Metrics</t>
  </si>
  <si>
    <r>
      <t xml:space="preserve">Metric 6.1: </t>
    </r>
    <r>
      <rPr>
        <sz val="11"/>
        <rFont val="Arial"/>
        <family val="2"/>
        <scheme val="minor"/>
      </rPr>
      <t>Service Providers Have Used At What Cost Tool Or Similar Lifecycle Costing Tool To Evaluate The Rate Tariffs Should Be Set At In Order To Cover Operations, Maintenance,  Capital Replacement Costs Of Water Systems.</t>
    </r>
  </si>
  <si>
    <t>Scoring Key: Sustainable Services</t>
  </si>
  <si>
    <t>Level of Sustainability</t>
  </si>
  <si>
    <t>Scoring Method</t>
  </si>
  <si>
    <t>Inadequate Sustainable Services</t>
  </si>
  <si>
    <t>Metrics received scores less than 50% of minimum criteria requirements</t>
  </si>
  <si>
    <t>Basic Sustainable Services</t>
  </si>
  <si>
    <t>Metrics received scores greater than 50% of minimum criteria requirements</t>
  </si>
  <si>
    <t>Intermediate Sustainable Services</t>
  </si>
  <si>
    <t>All metrics received scores that meet minimum criteria</t>
  </si>
  <si>
    <t>High Level Sustainable Services</t>
  </si>
  <si>
    <t>All metrics received full scores</t>
  </si>
  <si>
    <t>Uganda: Kamwenge</t>
  </si>
  <si>
    <t>Service Authority</t>
  </si>
  <si>
    <t>Service Provider</t>
  </si>
  <si>
    <t>WRM</t>
  </si>
  <si>
    <t>Sanitation</t>
  </si>
  <si>
    <t>Uganda Sustainable Services Checklist Instructions And Explanations</t>
  </si>
  <si>
    <t xml:space="preserve">Minimum Metric Criteria </t>
  </si>
  <si>
    <t>Data Collection Method</t>
  </si>
  <si>
    <t>Scoring Guidance</t>
  </si>
  <si>
    <t>Indicator 1:  Service Authority - Structure</t>
  </si>
  <si>
    <t xml:space="preserve">Indicators Get Between 0 and 1 Points Depending On The Number of Metrics That Meet The Minimum Criteria. </t>
  </si>
  <si>
    <t>Result Must Be 10 To Meet Minimum Criteria</t>
  </si>
  <si>
    <r>
      <rPr>
        <b/>
        <sz val="11"/>
        <rFont val="Arial"/>
        <family val="2"/>
        <scheme val="minor"/>
      </rPr>
      <t xml:space="preserve">0: </t>
    </r>
    <r>
      <rPr>
        <sz val="11"/>
        <rFont val="Arial"/>
        <family val="2"/>
        <scheme val="minor"/>
      </rPr>
      <t>No</t>
    </r>
    <r>
      <rPr>
        <b/>
        <sz val="11"/>
        <rFont val="Arial"/>
        <family val="2"/>
        <scheme val="minor"/>
      </rPr>
      <t xml:space="preserve">
10</t>
    </r>
    <r>
      <rPr>
        <sz val="11"/>
        <rFont val="Arial"/>
        <family val="2"/>
        <scheme val="minor"/>
      </rPr>
      <t xml:space="preserve">: Yes
</t>
    </r>
    <r>
      <rPr>
        <b/>
        <sz val="11"/>
        <color theme="1"/>
        <rFont val="Arial"/>
        <family val="2"/>
        <scheme val="minor"/>
      </rPr>
      <t/>
    </r>
  </si>
  <si>
    <t>Assessed Through Interview With Service Authority Performed By Regional Manager Or Designee</t>
  </si>
  <si>
    <t>Assessed Through Interview and  evidence from the Budget documents With Appropriate Authority Performed By Regional Manager Or Designee</t>
  </si>
  <si>
    <t>Funding should cover CAPEX and a bit of CAPMANEX (repairs and replacement costs)</t>
  </si>
  <si>
    <t>Assessed Through Interview With Appropriate Authority and  evidence from the Budget documents Performed By Regional Manager Or Designee</t>
  </si>
  <si>
    <t>Score = 10 if Gazette documents for the piped systems are available in the case of NWSC and MWUWSS or management contract with the town councils for operator managed systems.</t>
  </si>
  <si>
    <t>Result Must Be 8 or Higher to Meet Minimum Criteria</t>
  </si>
  <si>
    <t>• Calculated By Comparing Current Investment To Money Needed For Direct Support  On A Percentage Basis.
• Example: 42% Of Needed Direct Support Costs Are Covered By Actual Money Budgeted, Score Is 4.</t>
  </si>
  <si>
    <t>• Service Authority Has Estimated Funding Need For All Water Systems Using The At What Cost Tool, Asset Registry Or Other Life Cycle Costing Method. 
• The Service Authority Does Not Necessarily Need To Have The Funds Available Themselves, However, They Must Have A Plan For Where Funds Will Come From.
• Options Can Include But Are Not Limited To Private Loans, National Government, Government Bonds, The Service Authority Or The Service Provider Or Any Combination Of These.
• Calculated By Comparing The Estimate to Cover 70% of the Costs with District Plans to Cover Major Repair and Replacement Costs.  If the Costs Have Not Been Estimated the Result is 0.</t>
  </si>
  <si>
    <t>Indicator 3:  Service Authority - Management</t>
  </si>
  <si>
    <t/>
  </si>
  <si>
    <t>score = 10 if monitoring reports are  available for MWE in case of (NWSC and MWUWSS) and DLGs monitoring reports for operator managed . Interview can also pick  knowledge of content in the  performance contract.</t>
  </si>
  <si>
    <t>Indicator 4. Service Authority - Monitoring</t>
  </si>
  <si>
    <r>
      <rPr>
        <b/>
        <sz val="11"/>
        <rFont val="Arial"/>
        <family val="2"/>
        <scheme val="minor"/>
      </rPr>
      <t xml:space="preserve">Metric 4.1: </t>
    </r>
    <r>
      <rPr>
        <sz val="11"/>
        <rFont val="Arial"/>
        <family val="2"/>
        <scheme val="minor"/>
      </rPr>
      <t>District WASH Office Has Capacity to Lead All Aspects of Annual Monitoring of Service Levels and Sustainability in The Long-Term</t>
    </r>
  </si>
  <si>
    <t>• Service Authority Should Be Able to Explain How Data is Shared on the Platform and is Used to Inform WASH Decisions.</t>
  </si>
  <si>
    <t>Result Must Be 8 To Meet Minimum Criteria</t>
  </si>
  <si>
    <t>Assessed Through Service Provider Survey Performed Annually Of Service Providers In The District</t>
  </si>
  <si>
    <t>• Calculated By Evaluating The Percentage Of Communities With Systems/Water Points That Have Service Providers. 
• Example: 74% Of Communities With Systems/Water Points That Have Service Providers, Score Is 7.
• Statistically Significant Sample Is Acceptable To Use To Generalize To The District.</t>
  </si>
  <si>
    <t>Assessed Through Service Provider Survey Performed Annually Of All Service Providers In The District</t>
  </si>
  <si>
    <t>• Calculated By Evaluating The Percentage Of Service Providers That Are Legally Recognized.
• Example: 53% Of Systems/Water Points Have Service Providers That Are Legally Recognized, Score Is 5.
• Statistically Significant Sample Is Acceptable To Use To Generalize To The District.</t>
  </si>
  <si>
    <t>• Calculated By Evaluating The Percentage Of Service Providers That Have Used The At What Cost Tool Or Similar Lifecycle Costing Analysis  To Evaluate Tariffs.
• Example: 29% Of Systems/Water Points Have Service Providers That Have Uses The At What Cost Tool Or Similar Lifecycle Costing Analysis To Evaluate Tariffs, Score Is 3.
• Statistically Significant Sample Is Acceptable To Use To Generalize To The District.</t>
  </si>
  <si>
    <t>Result Must Be 9 or Higher to Meet Minimum Criteria</t>
  </si>
  <si>
    <t>• Calculated By Comparing The Tariff Rate Necessary To Cover 100% Of Operation And Maintenance Costs As Calculated By Comparing Average Income and Expenses
• Example: 78% Of Systems/Water Points Have Service Providers That Have Set Tariffs At The Rate Required To Cover 100% Of Operations And Maintenance, Score Is 8.
• Statistically Significant Sample Is Acceptable To Use To Generalize To The District.</t>
  </si>
  <si>
    <t>• Calculated By Evaluating The Percentage Of Piped Water Systems That Have Meters
• Example: 53% Service Providers Have Of Piped Water Systems That Have Meters, Score Is 5.
• Statistically Significant Sample Is Acceptable To Use To Generalize To The District.</t>
  </si>
  <si>
    <t>• Calculated By Evaluating The Percentage Of Service Providers That Are Remitting Funds To A Bank Account For CapManEx
• Example: 53% Of Service Providers Are Remitting Funds To A Bank Account For CapManEx, Score Is 5.
• Statistically Significant Sample Is Acceptable To Use To Generalize To The District.</t>
  </si>
  <si>
    <r>
      <rPr>
        <b/>
        <sz val="11"/>
        <rFont val="Arial"/>
        <family val="2"/>
        <scheme val="minor"/>
      </rPr>
      <t>Metric 6.6:</t>
    </r>
    <r>
      <rPr>
        <sz val="11"/>
        <rFont val="Arial"/>
        <family val="2"/>
        <scheme val="minor"/>
      </rPr>
      <t> NWSC/MWUWS Have Access to Funds To Meet 100% CapManEx Needs For Piped Water Systems They Manage</t>
    </r>
  </si>
  <si>
    <t>Result Must Be 10 to Meet Minimum Criteria</t>
  </si>
  <si>
    <t>•Calculated by Evaluating If Service Provider Is In Compliance with Their Performance Contract and Can Cover, Or Has a Plan to Cover, All CapManEx costs.</t>
  </si>
  <si>
    <t>1: All Metrics Meet Minimum Criteria
0: One or More Metrics Do Not Meet Minimum Criteria</t>
  </si>
  <si>
    <t>• Calculated By Evaluating The Percentage Of Systems/Water Points That Have Service Providers That Have Spare Parts Available In The Community Or Nearby (As Defined By Local WFP Staff).
• Example: 91% Of Systems/Water Points Have Service Providers That Have Spare Parts Available In The Community Or Nearby, Score Is 9.
• Statistically Significant Sample Is Acceptable To Use To Generalize To The District.</t>
  </si>
  <si>
    <t>• Calculated By Evaluating The Percentage Of Systems/Water Points That Have Service Providers That That Have Someone Trained In And Responsible For Operations And Maintenance.
• Example: 44% Of Water Systems Have Someone Trained In and Responsible For Operations and Maintenance, Score Is 4.
• Statistically Significant Sample Is Acceptable To Use To Generalize To The District.</t>
  </si>
  <si>
    <t>• Data Can Be Collected By Service Authority or By Another Government Agency, However Data Must Be Accessible To And Reviewed By Service Authority.
• Inventory Should Include Source Location, Intake Type, Capacity, Water Quality and Watershed At A Minimum.</t>
  </si>
  <si>
    <t xml:space="preserve">• For Plan to Be Sufficient, It Should Include Relevant Context (Relating to Local Catchment and/or Aquifer Characteristics), Be Based on Inventory Data, and Have Clear Priorities.
• Plan Should Also Present District-Level Information to Support WASH Office Decision-Making. </t>
  </si>
  <si>
    <t>Documentation should include the presence of a database for abstraction companies in the catchment and the number of abstraction permits issued in the last FY by the zone</t>
  </si>
  <si>
    <t>Evidence of water quality testing  reports at the zone  for samples collected in the last 12 months. Interviewer should interview the zone staff to find out if the annual plan was implemented</t>
  </si>
  <si>
    <r>
      <rPr>
        <b/>
        <sz val="11"/>
        <rFont val="Arial"/>
        <family val="2"/>
        <scheme val="minor"/>
      </rPr>
      <t xml:space="preserve">Metric 8.5: </t>
    </r>
    <r>
      <rPr>
        <sz val="11"/>
        <rFont val="Arial"/>
        <family val="2"/>
        <scheme val="minor"/>
      </rPr>
      <t xml:space="preserve"> Regional or District Natural Resources Officer Exists</t>
    </r>
  </si>
  <si>
    <t>Existence of a District Natural resources officer in charge of managing the environmental natural resources</t>
  </si>
  <si>
    <t>Metric 1.1:  District includes sanitation in their WASH Plan that articulates clear targets, activities and plans for implementation</t>
  </si>
  <si>
    <t>To receive a score of 10, the sanitation plan should:  
• Set clear targets. As a minimum, ending open defecation should be a target
• Plan for management and operation of existing FSM/treatment infrastructure, if any, in the district
• Outline activities for which the district government is responsible (such as triggering/mobilization, promotion, technical assistance, management of infrastructure, etc., as appopriate)
• Outline relevant roles of other stakeholders involved directly in delivery of the core sanitaiton service, such as the private sector. This is more about recognition of their role, rather than government action towards the private sector
To receive a score of 5 the sanitation plan would be characterized by the following:
• Plan exists, but is missing minimum targets such as ending open defection
• Targets are defined but no plan to implement is outlined
• Acitivites defined with no identification of who will complete
* Please note that school WASH is considered above in the SSC, and does not necessarily need to be highlighted here in the sanitation Forever milestone metrics.</t>
  </si>
  <si>
    <t xml:space="preserve">Metric 1.2: District regulates sanitation-related activities to mitigate risks to public, environmental and vocational health, as appropriate.
.
</t>
  </si>
  <si>
    <r>
      <t xml:space="preserve">0: </t>
    </r>
    <r>
      <rPr>
        <sz val="11"/>
        <rFont val="Arial"/>
        <family val="2"/>
        <scheme val="minor"/>
      </rPr>
      <t xml:space="preserve">District does not regulate sanitation; </t>
    </r>
    <r>
      <rPr>
        <b/>
        <sz val="11"/>
        <rFont val="Arial"/>
        <family val="2"/>
        <scheme val="minor"/>
      </rPr>
      <t xml:space="preserve">
5: </t>
    </r>
    <r>
      <rPr>
        <sz val="11"/>
        <rFont val="Arial"/>
        <family val="2"/>
        <scheme val="minor"/>
      </rPr>
      <t>District regulates, but regulations are grossly inadequate towards health risks;</t>
    </r>
    <r>
      <rPr>
        <b/>
        <sz val="11"/>
        <rFont val="Arial"/>
        <family val="2"/>
        <scheme val="minor"/>
      </rPr>
      <t xml:space="preserve">  
10: </t>
    </r>
    <r>
      <rPr>
        <sz val="11"/>
        <rFont val="Arial"/>
        <family val="2"/>
        <scheme val="minor"/>
      </rPr>
      <t xml:space="preserve">District regulates health risks from sanitation effectively </t>
    </r>
  </si>
  <si>
    <t xml:space="preserve"> To receive a score of 10:
• Formal regulations should exist such as local ordinaces and laws
• The most pressing environmental, vocational and public health risks from sanitaiton should be considered.  For example, a ban on open defecation may address the most obvious public health risks, requiring the use of PPE by service providers may address the most obvious vocational health risks, and discharge standards for wastewater may address the most obvious environmental health risks.  All standards/regulations/ordinances should be relevant and contextualized to the district.
 To receive a score of 5:
• Some regulations for sanitation in the district, but there are still pressing risks that are unregulated.
• There is obvious, dangerous noncompliance with regulations. For example, an ordinace exists banning direct discharge of toilets into the environment, but this is the common practice in the urban center.
* Please note that if a health risk is regulated by a national, state or other entity, the district is not required to have additional regulations, but may have a role in enforcing regulations</t>
  </si>
  <si>
    <t xml:space="preserve">0: District does not enable sanitation private sector;  
5: District enables sanitation private sector in some ways, but support is grossly inadequate or doesn’t address clear needs;  
10: District effectively enables private sector involvement in sanitation  </t>
  </si>
  <si>
    <t xml:space="preserve">  To receive a score of 10:
• District should understand who are the relevant sanitation actors in the private sector in the district.
• If any core function of the sanitation value chain (latrine building &amp; financing, pit emptying, and treatment)  is performed by the private sector, the government should have a plan for support, and regulate, as appropriate. 
     - For latrine building, the government should likely give formal approval to sanitation technologies built by masons, or keep track of all service providers in the district.  
     - For sanitaiton loans, the government may have a role in promotion or licensing. 
     - For pit emptying, the government likely should license but requirements should not be completely prohibitive to market entry. 
     - For treatment, there should likely be a contract for management of waste treatment facilities with favorable terms and support to the private operator.
 To receive a score of 5:
• The district provides some level of support or recognition to sanitation businesses, but based on their action (or inaction), private sector involvement in sanitation services is greatly inhibited
 To receive a score of 0:
• The district gives no support to sanitation businesses, preventing private sector involvement in services</t>
  </si>
  <si>
    <t xml:space="preserve">  To receive a score of 10:
• Direct Support Costs have been calculated based on the government's outlined activites in the Sanitation Plan.  For example, if the sanitation plan outlines activities for district government in promotional or community outreach activites, these costs should be included in Direct Support cost estimates.
• At least 80% of calculated Direct Support Costs are included in the district budget based on the government's outlined activities in the Sanitation Plan and receive funding.
To receive a score of 5:
• Direct Support Costs are estimated rather than fully calculated
• Direct Support costs may be calculated for most WASH support activites, but calculations do not include key plan activities, such as promotional or community outreach activites, as applicable
• Direct Support costs are insufficiently funded (less than 80%)</t>
  </si>
  <si>
    <r>
      <rPr>
        <b/>
        <sz val="11"/>
        <rFont val="Arial"/>
        <family val="2"/>
        <scheme val="minor"/>
      </rPr>
      <t xml:space="preserve">N/A: </t>
    </r>
    <r>
      <rPr>
        <sz val="11"/>
        <rFont val="Arial"/>
        <family val="2"/>
        <scheme val="minor"/>
      </rPr>
      <t xml:space="preserve">Capital expenditure for sanitation is not expected in the Plan;
</t>
    </r>
    <r>
      <rPr>
        <b/>
        <sz val="11"/>
        <rFont val="Arial"/>
        <family val="2"/>
        <scheme val="minor"/>
      </rPr>
      <t xml:space="preserve">0: </t>
    </r>
    <r>
      <rPr>
        <sz val="11"/>
        <rFont val="Arial"/>
        <family val="2"/>
        <scheme val="minor"/>
      </rPr>
      <t xml:space="preserve">Capital expenditure requirements are not budgeted;  
</t>
    </r>
    <r>
      <rPr>
        <b/>
        <sz val="11"/>
        <rFont val="Arial"/>
        <family val="2"/>
        <scheme val="minor"/>
      </rPr>
      <t xml:space="preserve">5: </t>
    </r>
    <r>
      <rPr>
        <sz val="11"/>
        <rFont val="Arial"/>
        <family val="2"/>
        <scheme val="minor"/>
      </rPr>
      <t xml:space="preserve">Capital expenditure requirements are budgeted, but there is not a plan to fully fund the budget;  
</t>
    </r>
    <r>
      <rPr>
        <b/>
        <sz val="11"/>
        <rFont val="Arial"/>
        <family val="2"/>
        <scheme val="minor"/>
      </rPr>
      <t xml:space="preserve">10: </t>
    </r>
    <r>
      <rPr>
        <sz val="11"/>
        <rFont val="Arial"/>
        <family val="2"/>
        <scheme val="minor"/>
      </rPr>
      <t xml:space="preserve">Capital expenditure requirements are budgeted and there is a plan fully cover the costs </t>
    </r>
  </si>
  <si>
    <t xml:space="preserve">A score of 10 is given if : 
• The service authority has estimated CapEx Funding needs for infrastructure. These needs will vary between urban and rural contexts. For urban areas and small towns, the district should be planning and investing in treatment facilities as needed.  For rural areas, there may be no capital investment required, depending on the Sanitation Plan's activities.  For example, the cost of triggering and promotion would fall into Direct Support Costs (Metric 2.1). However, CapEx may include something like the Municipal Incentive model where the District funds 10% of bathroom investments by families.
It is important to note the following:
*The Service Authority Does Not Necessarily Need To Have The Funds Available Themselves, However, They Must Have A Plan For Where Funds Will Come From.
*Options Can Include But Are Not Limited To Private Loans, Taxes, National Government, Government Bonds, The Service Authority Or The Service Provider Or Any Combination Of These.
A score of 5 is given if: 
• The service authority has estimated CapEx funding , but doesn't have a  plan to fully fund the budget
A score of 0 is given if:
• The service authority has not estimated CapEx funding and doesn't have a budget to cover </t>
  </si>
  <si>
    <r>
      <rPr>
        <b/>
        <sz val="11"/>
        <rFont val="Arial"/>
        <family val="2"/>
        <scheme val="minor"/>
      </rPr>
      <t xml:space="preserve">0: </t>
    </r>
    <r>
      <rPr>
        <sz val="11"/>
        <rFont val="Arial"/>
        <family val="2"/>
        <scheme val="minor"/>
      </rPr>
      <t xml:space="preserve">Does not monitor;  
</t>
    </r>
    <r>
      <rPr>
        <b/>
        <sz val="11"/>
        <rFont val="Arial"/>
        <family val="2"/>
        <scheme val="minor"/>
      </rPr>
      <t xml:space="preserve">5: </t>
    </r>
    <r>
      <rPr>
        <sz val="11"/>
        <rFont val="Arial"/>
        <family val="2"/>
        <scheme val="minor"/>
      </rPr>
      <t xml:space="preserve">Monitors irregularly or inadequately, or does not obviously use data for planning purposes;  
</t>
    </r>
    <r>
      <rPr>
        <b/>
        <sz val="11"/>
        <rFont val="Arial"/>
        <family val="2"/>
        <scheme val="minor"/>
      </rPr>
      <t xml:space="preserve">10: </t>
    </r>
    <r>
      <rPr>
        <sz val="11"/>
        <rFont val="Arial"/>
        <family val="2"/>
        <scheme val="minor"/>
      </rPr>
      <t xml:space="preserve">Monitors, and data informs sanitation priorities. </t>
    </r>
  </si>
  <si>
    <t>• Regional Manager Or Designee Should Review the Responsibilities of District WASH Offices with Annual Monitoring to Determine if They Would Have the Capacity for Regular Monitoring without NGO Support in The Long Term.   
•Regional Manager Or Designee Should Review the Monitoring Indicators To Ensure That They Cover Essential Elements of the Sanitation Plan, Beyond Existence Of Infrastructure.  Indicators Should Be Aligned To National Indicators Where National Monitoring Systems Exist. 
• Service Authority Must Ensure That Some Level of Monitoring Is Completed Reguarly But May Contract Data Collection Out To Service Providers Or Other Organizations.
• Service Authority Should Be Able to Explain How Data is Used to Inform WASH Decisions.</t>
  </si>
  <si>
    <t xml:space="preserve">Does the district have an inclusive WASH policy or guidelines/strategy (or adopt the national policy or guidelines/strategy)?  </t>
  </si>
  <si>
    <t>Please ask these and other probing questions during the Service Authority Interview.
Please record detailed notes in the Scoring tab(s).</t>
  </si>
  <si>
    <t>Yes/No Drop Down</t>
  </si>
  <si>
    <t>Scale Drop Down</t>
  </si>
  <si>
    <t>• Regional Manager Or Designee Should Review the Responsibilities of District WASH Offices with Annual Monitoring to Determine if They Would Have the Capacity for Annual Monitoring of Service Levels and Sustainability without NGO Support in The Long Term.   
•Regional Manager Or Designee Should Review the Monitoring Indicators To Ensure That They Cover Essential Elements Of Service And Sustainability In Addition To Documenting Existence Of Infrastructure.  The Indicator to Review Are Those Proposed For Long-Term Monitoring, Which Would Be The National Indicators Where National Monitoring Systems Exist. 
• Service Authority Must Ensure That Some Level of Monitoring Is Done Annually But May Contract Data Collection Out To Service Providers Or Other Organizations.  It Is Acceptable if Select Indicators Are Monitored on  Less A Frequent Basis.</t>
  </si>
  <si>
    <t>• Calculated By Comparing The Tariff Rate Necessary Such that Total Revenue Covers 30% Or More Of CapManEx Costs As Calculated By Comparing  Actual Savings with Needed Savings to Be On Track to Replace Infrastructure
• Example:51% Of Systems/Water Points Have Service Providers That Have Set Tariffs At The Rate Required for Revenue To Cover 30% Or More Of CapManEx Costs, Score Is 5.
• Statistically Significant Sample Is Acceptable To Use To Generalize To The District.</t>
  </si>
  <si>
    <r>
      <t xml:space="preserve">0: </t>
    </r>
    <r>
      <rPr>
        <sz val="11"/>
        <rFont val="Arial"/>
        <family val="2"/>
        <scheme val="minor"/>
      </rPr>
      <t>Plan Does Not Exist and Organization Does not Meet Regularly</t>
    </r>
    <r>
      <rPr>
        <b/>
        <sz val="11"/>
        <rFont val="Arial"/>
        <family val="2"/>
        <scheme val="minor"/>
      </rPr>
      <t xml:space="preserve">
5: </t>
    </r>
    <r>
      <rPr>
        <sz val="11"/>
        <rFont val="Arial"/>
        <family val="2"/>
        <scheme val="minor"/>
      </rPr>
      <t xml:space="preserve">Plan Exits but Organization Does not Meet Regularly, or Plan Is Not Sufficient but Organization Meets Regularly
</t>
    </r>
    <r>
      <rPr>
        <b/>
        <sz val="11"/>
        <rFont val="Arial"/>
        <family val="2"/>
        <scheme val="minor"/>
      </rPr>
      <t xml:space="preserve">10: </t>
    </r>
    <r>
      <rPr>
        <sz val="11"/>
        <rFont val="Arial"/>
        <family val="2"/>
        <scheme val="minor"/>
      </rPr>
      <t>Sufficient Plan Exists and Organization Meets Regularly on Its Implementation</t>
    </r>
  </si>
  <si>
    <r>
      <rPr>
        <b/>
        <sz val="11"/>
        <rFont val="Arial"/>
        <family val="2"/>
        <scheme val="minor"/>
      </rPr>
      <t xml:space="preserve">0: </t>
    </r>
    <r>
      <rPr>
        <sz val="11"/>
        <rFont val="Arial"/>
        <family val="2"/>
        <scheme val="minor"/>
      </rPr>
      <t xml:space="preserve">No
</t>
    </r>
    <r>
      <rPr>
        <b/>
        <sz val="11"/>
        <rFont val="Arial"/>
        <family val="2"/>
        <scheme val="minor"/>
      </rPr>
      <t>5:</t>
    </r>
    <r>
      <rPr>
        <sz val="11"/>
        <rFont val="Arial"/>
        <family val="2"/>
        <scheme val="minor"/>
      </rPr>
      <t xml:space="preserve"> Partial compliance</t>
    </r>
    <r>
      <rPr>
        <b/>
        <sz val="11"/>
        <rFont val="Arial"/>
        <family val="2"/>
        <scheme val="minor"/>
      </rPr>
      <t xml:space="preserve">
10</t>
    </r>
    <r>
      <rPr>
        <sz val="11"/>
        <rFont val="Arial"/>
        <family val="2"/>
        <scheme val="minor"/>
      </rPr>
      <t>: Yes</t>
    </r>
  </si>
  <si>
    <r>
      <rPr>
        <b/>
        <sz val="11"/>
        <rFont val="Arial"/>
        <family val="2"/>
        <scheme val="minor"/>
      </rPr>
      <t>0:</t>
    </r>
    <r>
      <rPr>
        <sz val="11"/>
        <rFont val="Arial"/>
        <family val="2"/>
        <scheme val="minor"/>
      </rPr>
      <t xml:space="preserve"> Direct support costs for sanitation are not estimated
</t>
    </r>
    <r>
      <rPr>
        <b/>
        <sz val="11"/>
        <rFont val="Arial"/>
        <family val="2"/>
        <scheme val="minor"/>
      </rPr>
      <t>5:</t>
    </r>
    <r>
      <rPr>
        <sz val="11"/>
        <rFont val="Arial"/>
        <family val="2"/>
        <scheme val="minor"/>
      </rPr>
      <t xml:space="preserve"> Direct support costs for sanitation are either partially estimated, or fully calculated but budgets are not sufficient 
</t>
    </r>
    <r>
      <rPr>
        <b/>
        <sz val="11"/>
        <rFont val="Arial"/>
        <family val="2"/>
        <scheme val="minor"/>
      </rPr>
      <t>10:</t>
    </r>
    <r>
      <rPr>
        <sz val="11"/>
        <rFont val="Arial"/>
        <family val="2"/>
        <scheme val="minor"/>
      </rPr>
      <t xml:space="preserve"> Direct support costs are calculated and budgets are sufficient</t>
    </r>
  </si>
  <si>
    <r>
      <rPr>
        <b/>
        <sz val="11"/>
        <rFont val="Arial"/>
        <family val="2"/>
        <scheme val="minor"/>
      </rPr>
      <t xml:space="preserve">0: </t>
    </r>
    <r>
      <rPr>
        <sz val="11"/>
        <rFont val="Arial"/>
        <family val="2"/>
        <scheme val="minor"/>
      </rPr>
      <t xml:space="preserve">No
</t>
    </r>
    <r>
      <rPr>
        <b/>
        <sz val="11"/>
        <rFont val="Arial"/>
        <family val="2"/>
        <scheme val="minor"/>
      </rPr>
      <t>5:</t>
    </r>
    <r>
      <rPr>
        <sz val="11"/>
        <rFont val="Arial"/>
        <family val="2"/>
        <scheme val="minor"/>
      </rPr>
      <t xml:space="preserve"> Exists but not functional
</t>
    </r>
    <r>
      <rPr>
        <b/>
        <sz val="11"/>
        <rFont val="Arial"/>
        <family val="2"/>
        <scheme val="minor"/>
      </rPr>
      <t xml:space="preserve">10: </t>
    </r>
    <r>
      <rPr>
        <sz val="11"/>
        <rFont val="Arial"/>
        <family val="2"/>
        <scheme val="minor"/>
      </rPr>
      <t>Yes</t>
    </r>
  </si>
  <si>
    <r>
      <rPr>
        <b/>
        <sz val="11"/>
        <rFont val="Arial"/>
        <family val="2"/>
        <scheme val="minor"/>
      </rPr>
      <t xml:space="preserve">0: </t>
    </r>
    <r>
      <rPr>
        <sz val="11"/>
        <rFont val="Arial"/>
        <family val="2"/>
        <scheme val="minor"/>
      </rPr>
      <t xml:space="preserve">No
</t>
    </r>
    <r>
      <rPr>
        <b/>
        <sz val="11"/>
        <rFont val="Arial"/>
        <family val="2"/>
        <scheme val="minor"/>
      </rPr>
      <t>5:</t>
    </r>
    <r>
      <rPr>
        <sz val="11"/>
        <rFont val="Arial"/>
        <family val="2"/>
        <scheme val="minor"/>
      </rPr>
      <t xml:space="preserve"> Allocating but not sufficient
</t>
    </r>
    <r>
      <rPr>
        <b/>
        <sz val="11"/>
        <rFont val="Arial"/>
        <family val="2"/>
        <scheme val="minor"/>
      </rPr>
      <t>10:</t>
    </r>
    <r>
      <rPr>
        <sz val="11"/>
        <rFont val="Arial"/>
        <family val="2"/>
        <scheme val="minor"/>
      </rPr>
      <t xml:space="preserve"> Yes
</t>
    </r>
  </si>
  <si>
    <r>
      <rPr>
        <b/>
        <sz val="11"/>
        <rFont val="Arial"/>
        <family val="2"/>
        <scheme val="minor"/>
      </rPr>
      <t>0:</t>
    </r>
    <r>
      <rPr>
        <sz val="11"/>
        <rFont val="Arial"/>
        <family val="2"/>
        <scheme val="minor"/>
      </rPr>
      <t xml:space="preserve"> Direct Support Costs Have Not Been Calculated Or Current Investment Is Less Than 10% Of Direct Support Need Is Actually Covered
</t>
    </r>
    <r>
      <rPr>
        <b/>
        <sz val="11"/>
        <rFont val="Arial"/>
        <family val="2"/>
        <scheme val="minor"/>
      </rPr>
      <t>10:</t>
    </r>
    <r>
      <rPr>
        <sz val="11"/>
        <rFont val="Arial"/>
        <family val="2"/>
        <scheme val="minor"/>
      </rPr>
      <t xml:space="preserve"> 100% Of Direct Support Need Is Actually Covered.</t>
    </r>
  </si>
  <si>
    <t xml:space="preserve">Metric Scoring: Scale 0-10 </t>
  </si>
  <si>
    <r>
      <rPr>
        <b/>
        <sz val="11"/>
        <rFont val="Arial"/>
        <family val="2"/>
        <scheme val="minor"/>
      </rPr>
      <t>0:</t>
    </r>
    <r>
      <rPr>
        <sz val="11"/>
        <rFont val="Arial"/>
        <family val="2"/>
        <scheme val="minor"/>
      </rPr>
      <t xml:space="preserve"> Costs Have Not Been Calculated Or Are Less Than 10% Of The Costs
</t>
    </r>
    <r>
      <rPr>
        <b/>
        <sz val="11"/>
        <rFont val="Arial"/>
        <family val="2"/>
        <scheme val="minor"/>
      </rPr>
      <t xml:space="preserve">5: </t>
    </r>
    <r>
      <rPr>
        <sz val="11"/>
        <rFont val="Arial"/>
        <family val="2"/>
        <scheme val="minor"/>
      </rPr>
      <t xml:space="preserve">Costs Have Been Calculated But There is No Plan to Cover 70% of The Costs
</t>
    </r>
    <r>
      <rPr>
        <b/>
        <sz val="11"/>
        <rFont val="Arial"/>
        <family val="2"/>
        <scheme val="minor"/>
      </rPr>
      <t>10:</t>
    </r>
    <r>
      <rPr>
        <sz val="11"/>
        <rFont val="Arial"/>
        <family val="2"/>
        <scheme val="minor"/>
      </rPr>
      <t xml:space="preserve"> Costs Have Been Calculated with A Plan to Cover 70% of The Costs</t>
    </r>
  </si>
  <si>
    <r>
      <rPr>
        <b/>
        <sz val="11"/>
        <rFont val="Arial"/>
        <family val="2"/>
        <scheme val="minor"/>
      </rPr>
      <t xml:space="preserve">0: </t>
    </r>
    <r>
      <rPr>
        <sz val="11"/>
        <rFont val="Arial"/>
        <family val="2"/>
        <scheme val="minor"/>
      </rPr>
      <t>District WASH Office Would Be Unable to Monitor without NGO Support</t>
    </r>
    <r>
      <rPr>
        <b/>
        <sz val="11"/>
        <rFont val="Arial"/>
        <family val="2"/>
        <scheme val="minor"/>
      </rPr>
      <t xml:space="preserve">
5: </t>
    </r>
    <r>
      <rPr>
        <sz val="11"/>
        <rFont val="Arial"/>
        <family val="2"/>
        <scheme val="minor"/>
      </rPr>
      <t xml:space="preserve">District WASH Office Leads Aspects of Monitoring but Lacks Capacity to Fully Own  Annual Monitoring in The Long Term
</t>
    </r>
    <r>
      <rPr>
        <b/>
        <sz val="11"/>
        <rFont val="Arial"/>
        <family val="2"/>
        <scheme val="minor"/>
      </rPr>
      <t xml:space="preserve">10: </t>
    </r>
    <r>
      <rPr>
        <sz val="11"/>
        <rFont val="Arial"/>
        <family val="2"/>
        <scheme val="minor"/>
      </rPr>
      <t>District WASH Office Has Capacity to Lead All Aspects of Annual Monitoring of Service Levels and Sustainability in The Long Term</t>
    </r>
  </si>
  <si>
    <r>
      <t>0:</t>
    </r>
    <r>
      <rPr>
        <sz val="11"/>
        <rFont val="Arial"/>
        <family val="2"/>
        <scheme val="minor"/>
      </rPr>
      <t xml:space="preserve">  Less Than 10% Of  Communities with Systems/Water Points In The District Have Service Providers
</t>
    </r>
    <r>
      <rPr>
        <b/>
        <sz val="11"/>
        <rFont val="Arial"/>
        <family val="2"/>
        <scheme val="minor"/>
      </rPr>
      <t>10:</t>
    </r>
    <r>
      <rPr>
        <sz val="11"/>
        <rFont val="Arial"/>
        <family val="2"/>
        <scheme val="minor"/>
      </rPr>
      <t xml:space="preserve"> 100% Of Communities with Systems/Water Points In The District Have Service Providers.</t>
    </r>
  </si>
  <si>
    <r>
      <t>0:</t>
    </r>
    <r>
      <rPr>
        <sz val="11"/>
        <rFont val="Arial"/>
        <family val="2"/>
        <scheme val="minor"/>
      </rPr>
      <t xml:space="preserve"> Less Than 10% Of Systems/Water Points Have Service Providers That Are Legally Recognized
</t>
    </r>
    <r>
      <rPr>
        <b/>
        <sz val="11"/>
        <rFont val="Arial"/>
        <family val="2"/>
        <scheme val="minor"/>
      </rPr>
      <t>10:</t>
    </r>
    <r>
      <rPr>
        <sz val="11"/>
        <rFont val="Arial"/>
        <family val="2"/>
        <scheme val="minor"/>
      </rPr>
      <t xml:space="preserve"> 100% Of  Systems/Water Points Have Service Providers That Are Legally Recognized</t>
    </r>
  </si>
  <si>
    <r>
      <t>0:</t>
    </r>
    <r>
      <rPr>
        <sz val="11"/>
        <rFont val="Arial"/>
        <family val="2"/>
        <scheme val="minor"/>
      </rPr>
      <t xml:space="preserve"> Less Than 10% Of Systems/Water Points Have Service Providers That Have Used At What Cost Or Similar Lifecycle Costing Analysis To Evaluate Tariffs
</t>
    </r>
    <r>
      <rPr>
        <b/>
        <sz val="11"/>
        <rFont val="Arial"/>
        <family val="2"/>
        <scheme val="minor"/>
      </rPr>
      <t>10:</t>
    </r>
    <r>
      <rPr>
        <sz val="11"/>
        <rFont val="Arial"/>
        <family val="2"/>
        <scheme val="minor"/>
      </rPr>
      <t xml:space="preserve"> 100%  Of Systems/Water Points Have Service Providers That Have Used At What Cost To Evaluate Tariffs Or Similar Lifecycle Costing Analysis.</t>
    </r>
  </si>
  <si>
    <r>
      <t>0:</t>
    </r>
    <r>
      <rPr>
        <sz val="11"/>
        <rFont val="Arial"/>
        <family val="2"/>
        <scheme val="minor"/>
      </rPr>
      <t xml:space="preserve"> Less Than 10% Of Systems/Water Points Have Service Providers That Have Set Tariff At A Rate Which Covers 100% Of Operations And Maintenance
</t>
    </r>
    <r>
      <rPr>
        <b/>
        <sz val="11"/>
        <rFont val="Arial"/>
        <family val="2"/>
        <scheme val="minor"/>
      </rPr>
      <t>10:</t>
    </r>
    <r>
      <rPr>
        <sz val="11"/>
        <rFont val="Arial"/>
        <family val="2"/>
        <scheme val="minor"/>
      </rPr>
      <t xml:space="preserve"> 100% Of Systems/Water Points Have Service Providers That Have Set Tariff At A Rate Which Covers 100% Of Operations And Maintenance. </t>
    </r>
  </si>
  <si>
    <r>
      <t>0:</t>
    </r>
    <r>
      <rPr>
        <sz val="11"/>
        <rFont val="Arial"/>
        <family val="2"/>
        <scheme val="minor"/>
      </rPr>
      <t xml:space="preserve"> Less Than 10% Of Systems/Water Points Have Service Providers That Have Revenue that Covers 30% Or More Of Capital Maintenance and Replacement Costs
</t>
    </r>
    <r>
      <rPr>
        <b/>
        <sz val="11"/>
        <rFont val="Arial"/>
        <family val="2"/>
        <scheme val="minor"/>
      </rPr>
      <t>10:</t>
    </r>
    <r>
      <rPr>
        <sz val="11"/>
        <rFont val="Arial"/>
        <family val="2"/>
        <scheme val="minor"/>
      </rPr>
      <t xml:space="preserve"> 100% Of Systems/Water Points Have Service Providers That Have Revenue that Covers 30% Or More Of Capital Maintenance and Replacement Costs.</t>
    </r>
  </si>
  <si>
    <r>
      <t xml:space="preserve">0: </t>
    </r>
    <r>
      <rPr>
        <sz val="11"/>
        <rFont val="Arial"/>
        <family val="2"/>
        <scheme val="minor"/>
      </rPr>
      <t xml:space="preserve">Less Than 10% Of Piped Systems Have Meters
</t>
    </r>
    <r>
      <rPr>
        <b/>
        <sz val="11"/>
        <rFont val="Arial"/>
        <family val="2"/>
        <scheme val="minor"/>
      </rPr>
      <t>10:</t>
    </r>
    <r>
      <rPr>
        <sz val="11"/>
        <rFont val="Arial"/>
        <family val="2"/>
        <scheme val="minor"/>
      </rPr>
      <t xml:space="preserve"> 100% Of Piped Systems Have Meters</t>
    </r>
  </si>
  <si>
    <r>
      <t>0:</t>
    </r>
    <r>
      <rPr>
        <sz val="11"/>
        <rFont val="Arial"/>
        <family val="2"/>
        <scheme val="minor"/>
      </rPr>
      <t xml:space="preserve"> Less Than 10% Of Service Providers  Are Remitting Funds To A Bank Account For CapManEx
</t>
    </r>
    <r>
      <rPr>
        <b/>
        <sz val="11"/>
        <rFont val="Arial"/>
        <family val="2"/>
        <scheme val="minor"/>
      </rPr>
      <t>10:</t>
    </r>
    <r>
      <rPr>
        <sz val="11"/>
        <rFont val="Arial"/>
        <family val="2"/>
        <scheme val="minor"/>
      </rPr>
      <t xml:space="preserve"> 100% Service Providers  Are Remitting Funds To A Bank Account For CapManEx</t>
    </r>
  </si>
  <si>
    <r>
      <t>10:</t>
    </r>
    <r>
      <rPr>
        <sz val="11"/>
        <rFont val="Arial"/>
        <family val="2"/>
        <scheme val="minor"/>
      </rPr>
      <t xml:space="preserve"> Both NWSC and MWUWS Have Access to Funds to Cover 100% CapManEx</t>
    </r>
    <r>
      <rPr>
        <b/>
        <sz val="11"/>
        <rFont val="Arial"/>
        <family val="2"/>
        <scheme val="minor"/>
      </rPr>
      <t xml:space="preserve">
5: </t>
    </r>
    <r>
      <rPr>
        <sz val="11"/>
        <rFont val="Arial"/>
        <family val="2"/>
        <scheme val="minor"/>
      </rPr>
      <t>Only one (NWSC or MWUWS) Have Access to Funds to Cover 100% CapManEx</t>
    </r>
    <r>
      <rPr>
        <b/>
        <sz val="11"/>
        <rFont val="Arial"/>
        <family val="2"/>
        <scheme val="minor"/>
      </rPr>
      <t xml:space="preserve">
0:</t>
    </r>
    <r>
      <rPr>
        <sz val="11"/>
        <rFont val="Arial"/>
        <family val="2"/>
        <scheme val="minor"/>
      </rPr>
      <t xml:space="preserve"> Neither NWSC and MWUWS Have Access to Funds to Cover 100% CapManEx</t>
    </r>
  </si>
  <si>
    <r>
      <rPr>
        <b/>
        <sz val="11"/>
        <rFont val="Arial"/>
        <family val="2"/>
        <scheme val="minor"/>
      </rPr>
      <t>0:</t>
    </r>
    <r>
      <rPr>
        <sz val="11"/>
        <rFont val="Arial"/>
        <family val="2"/>
        <scheme val="minor"/>
      </rPr>
      <t xml:space="preserve"> Less Than 10% Of Systems/Water Points Have Service Providers That Have Spare Parts Available In The Community Or Nearby
</t>
    </r>
    <r>
      <rPr>
        <b/>
        <sz val="11"/>
        <rFont val="Arial"/>
        <family val="2"/>
        <scheme val="minor"/>
      </rPr>
      <t>10:</t>
    </r>
    <r>
      <rPr>
        <sz val="11"/>
        <rFont val="Arial"/>
        <family val="2"/>
        <scheme val="minor"/>
      </rPr>
      <t xml:space="preserve"> 100% Of Systems/Water Points Have Service Providers That Have Spare Parts Available In The Community Or Nearby.</t>
    </r>
  </si>
  <si>
    <r>
      <rPr>
        <b/>
        <sz val="11"/>
        <rFont val="Arial"/>
        <family val="2"/>
        <scheme val="minor"/>
      </rPr>
      <t>0:</t>
    </r>
    <r>
      <rPr>
        <sz val="11"/>
        <rFont val="Arial"/>
        <family val="2"/>
        <scheme val="minor"/>
      </rPr>
      <t xml:space="preserve"> Less Than 10% Of Systems/Water Points Have Service Providers That Have Someone Who Is Trained In And Responsible For Operations And Maintenance
</t>
    </r>
    <r>
      <rPr>
        <b/>
        <sz val="11"/>
        <rFont val="Arial"/>
        <family val="2"/>
        <scheme val="minor"/>
      </rPr>
      <t>10:</t>
    </r>
    <r>
      <rPr>
        <sz val="11"/>
        <rFont val="Arial"/>
        <family val="2"/>
        <scheme val="minor"/>
      </rPr>
      <t xml:space="preserve"> 100% Of Systems/Water Points Have Service Providers That Have Someone Who Is Trained In And Responsible For Operations And Maintenance,</t>
    </r>
  </si>
  <si>
    <t xml:space="preserve">The goal of these questions is to collect district-level information about the Service Authority's equity and inclusion practices. For now, the goal is not to assess the adequacy of the answers.  The answers will not be scored this year. Additional questions that should be asked are as follows:
• Is the policy well-understood and implemented?
• How is the district serving vulnerable and excluded populations?
• Are all vulnerable and excluded being served, or just one sub-section of the population being served?
• Is there a budget to cover these activities? </t>
  </si>
  <si>
    <t xml:space="preserve">Does the district have an inclusive WASH policy or guidelines/strategy (or adopt the national policy or guidelines/strategy)? Additional questions that should be asked are as follows:
• Is the policy well-understood and implemented?
• How is the district serving vulnerable and excluded populations?
• Are all vulnerable and excluded being served, or just one sub-section of the population being served?
• Is there a budget to cover these activities? </t>
  </si>
  <si>
    <r>
      <rPr>
        <b/>
        <sz val="11"/>
        <rFont val="Arial"/>
        <family val="2"/>
        <scheme val="minor"/>
      </rPr>
      <t xml:space="preserve">0: </t>
    </r>
    <r>
      <rPr>
        <sz val="11"/>
        <rFont val="Arial"/>
        <family val="2"/>
        <scheme val="minor"/>
      </rPr>
      <t xml:space="preserve">Sanitation is not included in WASH Plan;  
</t>
    </r>
    <r>
      <rPr>
        <b/>
        <sz val="11"/>
        <rFont val="Arial"/>
        <family val="2"/>
        <scheme val="minor"/>
      </rPr>
      <t xml:space="preserve">5: </t>
    </r>
    <r>
      <rPr>
        <sz val="11"/>
        <rFont val="Arial"/>
        <family val="2"/>
        <scheme val="minor"/>
      </rPr>
      <t xml:space="preserve">Sanitation included in WASH Plan, but Plans are unclear or inadequate;  
</t>
    </r>
    <r>
      <rPr>
        <b/>
        <sz val="11"/>
        <rFont val="Arial"/>
        <family val="2"/>
        <scheme val="minor"/>
      </rPr>
      <t xml:space="preserve">10: </t>
    </r>
    <r>
      <rPr>
        <sz val="11"/>
        <rFont val="Arial"/>
        <family val="2"/>
        <scheme val="minor"/>
      </rPr>
      <t xml:space="preserve">Sanitation is adequately and clearly included in WASH Plan. </t>
    </r>
  </si>
  <si>
    <r>
      <rPr>
        <b/>
        <sz val="11"/>
        <rFont val="Arial"/>
        <family val="2"/>
        <scheme val="minor"/>
      </rPr>
      <t>Metric 1.3:</t>
    </r>
    <r>
      <rPr>
        <sz val="11"/>
        <rFont val="Arial"/>
        <family val="2"/>
        <scheme val="minor"/>
      </rPr>
      <t xml:space="preserve"> District adequately supports an enabling environment that allows for private sector to participate in sanitation services. </t>
    </r>
  </si>
  <si>
    <r>
      <rPr>
        <b/>
        <sz val="11"/>
        <rFont val="Arial"/>
        <family val="2"/>
        <scheme val="minor"/>
      </rPr>
      <t xml:space="preserve">Metric 2.1: </t>
    </r>
    <r>
      <rPr>
        <sz val="11"/>
        <rFont val="Arial"/>
        <family val="2"/>
        <scheme val="minor"/>
      </rPr>
      <t xml:space="preserve">Direct support costs for sanitation activities prioritized by the WASH Plan are understood, and funding is available </t>
    </r>
  </si>
  <si>
    <r>
      <rPr>
        <b/>
        <sz val="11"/>
        <rFont val="Arial"/>
        <family val="2"/>
        <scheme val="minor"/>
      </rPr>
      <t>Metric 2.2:</t>
    </r>
    <r>
      <rPr>
        <sz val="11"/>
        <rFont val="Arial"/>
        <family val="2"/>
        <scheme val="minor"/>
      </rPr>
      <t xml:space="preserve"> If capital expenditure for infrastructure is included in the WASH Plan, these investments are budgeted and the District has a plan to cover these costs. </t>
    </r>
  </si>
  <si>
    <r>
      <rPr>
        <b/>
        <sz val="11"/>
        <rFont val="Arial"/>
        <family val="2"/>
        <scheme val="minor"/>
      </rPr>
      <t xml:space="preserve">Metric 3.1: </t>
    </r>
    <r>
      <rPr>
        <sz val="11"/>
        <rFont val="Arial"/>
        <family val="2"/>
        <scheme val="minor"/>
      </rPr>
      <t xml:space="preserve">District monitors sanitation within the district, and baseline assessments inform sanitation priorities within the WASH Plan. </t>
    </r>
  </si>
  <si>
    <r>
      <rPr>
        <b/>
        <sz val="11"/>
        <rFont val="Arial"/>
        <family val="2"/>
        <scheme val="minor"/>
      </rPr>
      <t xml:space="preserve">Metric 1.1: </t>
    </r>
    <r>
      <rPr>
        <sz val="11"/>
        <rFont val="Arial"/>
        <family val="2"/>
        <scheme val="minor"/>
      </rPr>
      <t xml:space="preserve"> District includes sanitation in their WASH Plan that articulates clear targets, activities and plans for implementation</t>
    </r>
  </si>
  <si>
    <r>
      <rPr>
        <b/>
        <sz val="11"/>
        <rFont val="Arial"/>
        <family val="2"/>
        <scheme val="minor"/>
      </rPr>
      <t>Metric 1.2:</t>
    </r>
    <r>
      <rPr>
        <sz val="11"/>
        <rFont val="Arial"/>
        <family val="2"/>
        <scheme val="minor"/>
      </rPr>
      <t xml:space="preserve"> District regulates sanitation-related activities to mitigate risks to public, environmental and vocational health, as appropriate.</t>
    </r>
  </si>
  <si>
    <r>
      <rPr>
        <b/>
        <sz val="11"/>
        <rFont val="Arial"/>
        <family val="2"/>
        <scheme val="minor"/>
      </rPr>
      <t xml:space="preserve">Metric 2.1: </t>
    </r>
    <r>
      <rPr>
        <sz val="11"/>
        <rFont val="Arial"/>
        <family val="2"/>
        <scheme val="minor"/>
      </rPr>
      <t xml:space="preserve">Direct support costs for sanitation activities prioritized by the WASH Plan are understood, and funding is available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</si>
</sst>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Arial"/>
      <family val="2"/>
      <scheme val="minor"/>
    </font>
    <font>
      <b/>
      <sz val="11"/>
      <color theme="1"/>
      <name val="Arial"/>
      <family val="2"/>
      <scheme val="minor"/>
    </font>
    <font>
      <sz val="11"/>
      <name val="Arial"/>
      <family val="2"/>
      <scheme val="minor"/>
    </font>
    <font>
      <b/>
      <sz val="11"/>
      <name val="Arial"/>
      <family val="2"/>
      <scheme val="minor"/>
    </font>
    <font>
      <sz val="11"/>
      <color rgb="FFFF0000"/>
      <name val="Arial"/>
      <family val="2"/>
      <scheme val="minor"/>
    </font>
    <font>
      <sz val="11"/>
      <color theme="1"/>
      <name val="Arial"/>
      <family val="2"/>
      <scheme val="minor"/>
    </font>
    <font>
      <sz val="11"/>
      <name val="Calibri"/>
      <family val="2"/>
    </font>
    <font>
      <b/>
      <sz val="14"/>
      <color theme="8"/>
      <name val="Arial"/>
      <family val="2"/>
      <scheme val="minor"/>
    </font>
    <font>
      <b/>
      <sz val="16"/>
      <color theme="8"/>
      <name val="Arial"/>
      <family val="2"/>
      <scheme val="minor"/>
    </font>
  </fonts>
  <fills count="9">
    <fill>
      <patternFill patternType="none"/>
    </fill>
    <fill>
      <patternFill patternType="gray125"/>
    </fill>
    <fill>
      <patternFill patternType="lightUp">
        <bgColor theme="0" tint="-0.14996795556505021"/>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D0CECE"/>
        <bgColor indexed="64"/>
      </patternFill>
    </fill>
    <fill>
      <patternFill patternType="solid">
        <fgColor rgb="FFD9D9D9"/>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2">
    <xf numFmtId="0" fontId="0" fillId="0" borderId="0"/>
    <xf numFmtId="0" fontId="5" fillId="0" borderId="0"/>
  </cellStyleXfs>
  <cellXfs count="120">
    <xf numFmtId="0" fontId="0" fillId="0" borderId="0" xfId="0"/>
    <xf numFmtId="0" fontId="2"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3" fillId="0" borderId="2" xfId="0" applyFont="1" applyBorder="1" applyAlignment="1" applyProtection="1">
      <alignment horizontal="left" vertical="top" wrapText="1"/>
    </xf>
    <xf numFmtId="0" fontId="2" fillId="0" borderId="0" xfId="0" applyFont="1" applyAlignment="1" applyProtection="1">
      <alignment horizontal="left" vertical="top" wrapText="1"/>
      <protection locked="0"/>
    </xf>
    <xf numFmtId="0" fontId="3" fillId="2" borderId="2"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2" fillId="0" borderId="0" xfId="0" applyFont="1" applyFill="1" applyAlignment="1" applyProtection="1">
      <alignment horizontal="left" vertical="top" wrapText="1"/>
      <protection locked="0"/>
    </xf>
    <xf numFmtId="0" fontId="2" fillId="6" borderId="2" xfId="0" applyFont="1" applyFill="1" applyBorder="1" applyAlignment="1" applyProtection="1">
      <alignment horizontal="left" vertical="top" wrapText="1"/>
    </xf>
    <xf numFmtId="0" fontId="3" fillId="7" borderId="18" xfId="0" applyFont="1" applyFill="1" applyBorder="1" applyAlignment="1">
      <alignment horizontal="left" vertical="top" wrapText="1"/>
    </xf>
    <xf numFmtId="0" fontId="3" fillId="0" borderId="7" xfId="0" applyFont="1" applyFill="1" applyBorder="1" applyAlignment="1" applyProtection="1">
      <alignment horizontal="left" vertical="top" wrapText="1"/>
    </xf>
    <xf numFmtId="0" fontId="3" fillId="7" borderId="21" xfId="0" applyFont="1" applyFill="1" applyBorder="1" applyAlignment="1">
      <alignment horizontal="left" vertical="top" wrapText="1"/>
    </xf>
    <xf numFmtId="0" fontId="3" fillId="2" borderId="2" xfId="0" applyFont="1" applyFill="1" applyBorder="1" applyAlignment="1">
      <alignment horizontal="left" vertical="top" wrapText="1"/>
    </xf>
    <xf numFmtId="0" fontId="2" fillId="0" borderId="2" xfId="0" applyFont="1" applyBorder="1" applyAlignment="1">
      <alignment horizontal="left" vertical="top" wrapText="1"/>
    </xf>
    <xf numFmtId="0" fontId="3" fillId="0" borderId="4" xfId="0" applyFont="1" applyBorder="1" applyAlignment="1">
      <alignment horizontal="left" vertical="top" wrapText="1"/>
    </xf>
    <xf numFmtId="0" fontId="3" fillId="6" borderId="2"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6" borderId="2"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xf>
    <xf numFmtId="0" fontId="2" fillId="6" borderId="3" xfId="0" applyFont="1" applyFill="1" applyBorder="1" applyAlignment="1" applyProtection="1">
      <alignment horizontal="left" vertical="top" wrapText="1"/>
    </xf>
    <xf numFmtId="0" fontId="2" fillId="0" borderId="18"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 fillId="6" borderId="18" xfId="0" applyFont="1" applyFill="1" applyBorder="1" applyAlignment="1" applyProtection="1">
      <alignment horizontal="left" vertical="top" wrapText="1"/>
      <protection locked="0"/>
    </xf>
    <xf numFmtId="0" fontId="3" fillId="2" borderId="18" xfId="0" applyFont="1" applyFill="1" applyBorder="1" applyAlignment="1">
      <alignment horizontal="left" vertical="top" wrapText="1"/>
    </xf>
    <xf numFmtId="0" fontId="2" fillId="6" borderId="18" xfId="0" applyFont="1" applyFill="1" applyBorder="1" applyAlignment="1" applyProtection="1">
      <alignment horizontal="left" vertical="top" wrapText="1"/>
    </xf>
    <xf numFmtId="0" fontId="2" fillId="0" borderId="18" xfId="0" applyFont="1" applyFill="1" applyBorder="1" applyAlignment="1" applyProtection="1">
      <alignment horizontal="left" vertical="top" wrapText="1"/>
    </xf>
    <xf numFmtId="0" fontId="0" fillId="0" borderId="18" xfId="0" applyFont="1" applyFill="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0" fillId="0" borderId="2" xfId="0" applyFont="1" applyFill="1" applyBorder="1" applyAlignment="1" applyProtection="1">
      <alignment horizontal="left" vertical="top" wrapText="1"/>
    </xf>
    <xf numFmtId="0" fontId="1" fillId="5" borderId="18" xfId="0" applyFont="1" applyFill="1" applyBorder="1" applyAlignment="1" applyProtection="1">
      <alignment horizontal="left" vertical="top" wrapText="1"/>
    </xf>
    <xf numFmtId="0" fontId="3" fillId="0" borderId="9"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7" borderId="18" xfId="0" applyFont="1" applyFill="1" applyBorder="1" applyAlignment="1" applyProtection="1">
      <alignment horizontal="left" vertical="top" wrapText="1"/>
      <protection locked="0"/>
    </xf>
    <xf numFmtId="164" fontId="2" fillId="7" borderId="20" xfId="0" applyNumberFormat="1" applyFont="1" applyFill="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18" xfId="0"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2" fillId="5" borderId="18" xfId="0" applyFont="1" applyFill="1" applyBorder="1" applyAlignment="1" applyProtection="1">
      <alignment horizontal="left" vertical="top" wrapText="1"/>
      <protection locked="0"/>
    </xf>
    <xf numFmtId="0" fontId="2" fillId="6" borderId="3" xfId="0" applyFont="1" applyFill="1" applyBorder="1" applyAlignment="1" applyProtection="1">
      <alignment horizontal="left" vertical="top" wrapText="1"/>
      <protection locked="0"/>
    </xf>
    <xf numFmtId="0" fontId="0" fillId="6" borderId="18"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2" fillId="7" borderId="19" xfId="0" applyFont="1" applyFill="1" applyBorder="1" applyAlignment="1" applyProtection="1">
      <alignment horizontal="left" vertical="top" wrapText="1"/>
      <protection locked="0"/>
    </xf>
    <xf numFmtId="164" fontId="2" fillId="7" borderId="18" xfId="0" applyNumberFormat="1" applyFont="1" applyFill="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164" fontId="0" fillId="0" borderId="0" xfId="0" applyNumberFormat="1" applyFill="1" applyBorder="1" applyAlignment="1" applyProtection="1">
      <alignment vertical="center" wrapText="1"/>
      <protection locked="0"/>
    </xf>
    <xf numFmtId="0" fontId="0" fillId="0" borderId="0" xfId="0" applyFill="1" applyBorder="1" applyAlignment="1" applyProtection="1">
      <alignment horizontal="center" vertical="center" wrapText="1"/>
      <protection locked="0"/>
    </xf>
    <xf numFmtId="0" fontId="6" fillId="0" borderId="0" xfId="0" applyFont="1" applyFill="1" applyBorder="1" applyAlignment="1">
      <alignment wrapText="1"/>
    </xf>
    <xf numFmtId="0" fontId="0" fillId="0" borderId="0" xfId="0" applyFill="1" applyBorder="1" applyAlignment="1" applyProtection="1">
      <alignment vertical="center" wrapText="1"/>
      <protection locked="0"/>
    </xf>
    <xf numFmtId="0" fontId="3" fillId="0" borderId="0" xfId="0" applyFont="1" applyAlignment="1" applyProtection="1">
      <alignment horizontal="left" vertical="top" wrapText="1"/>
      <protection locked="0"/>
    </xf>
    <xf numFmtId="0" fontId="2" fillId="5" borderId="2"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protection locked="0"/>
    </xf>
    <xf numFmtId="0" fontId="2" fillId="5" borderId="2" xfId="0" applyFont="1" applyFill="1" applyBorder="1" applyAlignment="1" applyProtection="1">
      <alignment horizontal="left" vertical="top" wrapText="1"/>
      <protection locked="0"/>
    </xf>
    <xf numFmtId="0" fontId="2" fillId="5" borderId="6" xfId="0" applyFont="1" applyFill="1" applyBorder="1" applyAlignment="1" applyProtection="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8" xfId="0" applyFont="1" applyBorder="1" applyAlignment="1">
      <alignment horizontal="left" vertical="top" wrapText="1"/>
    </xf>
    <xf numFmtId="0" fontId="3" fillId="0" borderId="0" xfId="0" applyFont="1" applyFill="1" applyBorder="1" applyAlignment="1" applyProtection="1">
      <alignment horizontal="left" vertical="top" wrapText="1"/>
    </xf>
    <xf numFmtId="0" fontId="2" fillId="0" borderId="2" xfId="0" applyFont="1" applyBorder="1" applyAlignment="1">
      <alignment wrapText="1"/>
    </xf>
    <xf numFmtId="0" fontId="2" fillId="0" borderId="0" xfId="1" applyFont="1"/>
    <xf numFmtId="0" fontId="3" fillId="0" borderId="10" xfId="1" applyFont="1" applyBorder="1" applyAlignment="1">
      <alignment vertical="center" wrapText="1"/>
    </xf>
    <xf numFmtId="0" fontId="3" fillId="0" borderId="11" xfId="1" applyFont="1" applyBorder="1" applyAlignment="1">
      <alignment vertical="center" wrapText="1"/>
    </xf>
    <xf numFmtId="49" fontId="2" fillId="0" borderId="12" xfId="1" applyNumberFormat="1" applyFont="1" applyBorder="1" applyAlignment="1">
      <alignment vertical="center" wrapText="1"/>
    </xf>
    <xf numFmtId="0" fontId="2" fillId="0" borderId="13" xfId="0" applyFont="1" applyFill="1" applyBorder="1" applyAlignment="1">
      <alignment vertical="center" wrapText="1"/>
    </xf>
    <xf numFmtId="49" fontId="2" fillId="0" borderId="14" xfId="1" applyNumberFormat="1" applyFont="1" applyBorder="1" applyAlignment="1">
      <alignment vertical="center" wrapText="1"/>
    </xf>
    <xf numFmtId="49" fontId="2" fillId="0" borderId="15" xfId="1" applyNumberFormat="1" applyFont="1" applyBorder="1" applyAlignment="1">
      <alignment vertical="center" wrapText="1"/>
    </xf>
    <xf numFmtId="0" fontId="2" fillId="0" borderId="16" xfId="0" applyFont="1" applyFill="1" applyBorder="1" applyAlignment="1">
      <alignment vertical="center" wrapText="1"/>
    </xf>
    <xf numFmtId="49" fontId="2" fillId="0" borderId="17" xfId="1" applyNumberFormat="1" applyFont="1" applyBorder="1" applyAlignment="1">
      <alignment vertical="center" wrapText="1"/>
    </xf>
    <xf numFmtId="0" fontId="2" fillId="0" borderId="17" xfId="0" applyFont="1" applyFill="1" applyBorder="1" applyAlignment="1">
      <alignment vertical="center" wrapText="1"/>
    </xf>
    <xf numFmtId="49" fontId="2" fillId="0" borderId="0" xfId="1" applyNumberFormat="1" applyFont="1" applyBorder="1" applyAlignment="1">
      <alignment vertical="center" wrapText="1"/>
    </xf>
    <xf numFmtId="0" fontId="2" fillId="0" borderId="0" xfId="0" applyFont="1" applyFill="1" applyBorder="1" applyAlignment="1">
      <alignment vertical="center" wrapText="1"/>
    </xf>
    <xf numFmtId="0" fontId="2" fillId="4" borderId="2" xfId="0" applyFont="1" applyFill="1" applyBorder="1" applyAlignment="1" applyProtection="1">
      <alignment horizontal="center" vertical="center" wrapText="1"/>
      <protection locked="0"/>
    </xf>
    <xf numFmtId="0" fontId="7" fillId="0" borderId="0" xfId="1" applyFont="1"/>
    <xf numFmtId="164" fontId="2" fillId="0" borderId="2" xfId="0" applyNumberFormat="1" applyFont="1" applyBorder="1" applyAlignment="1" applyProtection="1">
      <alignment vertical="center" wrapText="1"/>
      <protection locked="0"/>
    </xf>
    <xf numFmtId="0" fontId="1" fillId="5" borderId="2" xfId="0" applyFont="1" applyFill="1" applyBorder="1" applyAlignment="1" applyProtection="1">
      <alignment vertical="top" wrapText="1"/>
    </xf>
    <xf numFmtId="0" fontId="1" fillId="5" borderId="3" xfId="0" applyFont="1" applyFill="1" applyBorder="1" applyAlignment="1" applyProtection="1">
      <alignment vertical="top" wrapText="1"/>
    </xf>
    <xf numFmtId="0" fontId="0" fillId="0" borderId="0" xfId="0" applyFont="1" applyFill="1" applyAlignment="1" applyProtection="1">
      <alignment vertical="top" wrapText="1"/>
      <protection locked="0"/>
    </xf>
    <xf numFmtId="0" fontId="0" fillId="0" borderId="0" xfId="0" applyFont="1" applyAlignment="1" applyProtection="1">
      <alignment vertical="top" wrapText="1"/>
      <protection locked="0"/>
    </xf>
    <xf numFmtId="0" fontId="0" fillId="5" borderId="3" xfId="0" applyFont="1" applyFill="1" applyBorder="1" applyAlignment="1" applyProtection="1">
      <alignment horizontal="left" vertical="top" wrapText="1"/>
      <protection locked="0"/>
    </xf>
    <xf numFmtId="0" fontId="0" fillId="5" borderId="18" xfId="0"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top" wrapText="1"/>
      <protection locked="0"/>
    </xf>
    <xf numFmtId="0" fontId="0" fillId="4" borderId="0" xfId="0" applyFont="1" applyFill="1" applyAlignment="1" applyProtection="1">
      <alignment vertical="top" wrapText="1"/>
      <protection locked="0"/>
    </xf>
    <xf numFmtId="0" fontId="0" fillId="0" borderId="2" xfId="0" applyFont="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6" borderId="0" xfId="0" applyFont="1" applyFill="1" applyAlignment="1" applyProtection="1">
      <alignment vertical="top" wrapText="1"/>
      <protection locked="0"/>
    </xf>
    <xf numFmtId="0" fontId="0" fillId="6" borderId="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xf>
    <xf numFmtId="0" fontId="0" fillId="6" borderId="19" xfId="0" applyFont="1" applyFill="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xf>
    <xf numFmtId="164" fontId="0" fillId="0" borderId="18" xfId="0" applyNumberFormat="1" applyFont="1" applyBorder="1" applyAlignment="1" applyProtection="1">
      <alignment horizontal="left" vertical="top" wrapText="1"/>
      <protection locked="0"/>
    </xf>
    <xf numFmtId="0" fontId="0" fillId="0" borderId="0" xfId="0" applyFont="1" applyFill="1" applyAlignment="1" applyProtection="1">
      <alignment wrapText="1"/>
      <protection locked="0"/>
    </xf>
    <xf numFmtId="0" fontId="0" fillId="0" borderId="0" xfId="0" applyFont="1" applyAlignment="1" applyProtection="1">
      <alignment wrapText="1"/>
      <protection locked="0"/>
    </xf>
    <xf numFmtId="164" fontId="0" fillId="0" borderId="0" xfId="0" applyNumberFormat="1" applyFont="1" applyBorder="1" applyAlignment="1" applyProtection="1">
      <alignment vertical="top" wrapText="1"/>
      <protection locked="0"/>
    </xf>
    <xf numFmtId="0" fontId="2" fillId="6" borderId="3" xfId="0" applyFont="1" applyFill="1" applyBorder="1" applyAlignment="1">
      <alignment horizontal="left" vertical="top" wrapText="1"/>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5" borderId="2" xfId="0" applyFont="1" applyFill="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8" borderId="18"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8"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xf>
  </cellXfs>
  <cellStyles count="2">
    <cellStyle name="Normal" xfId="0" builtinId="0"/>
    <cellStyle name="Normal 2" xfId="1" xr:uid="{00000000-0005-0000-0000-000001000000}"/>
  </cellStyles>
  <dxfs count="177">
    <dxf>
      <font>
        <color theme="0"/>
      </font>
      <fill>
        <patternFill>
          <bgColor rgb="FF871F17"/>
        </patternFill>
      </fill>
    </dxf>
    <dxf>
      <font>
        <color theme="0"/>
      </font>
      <fill>
        <patternFill>
          <bgColor rgb="FF871F17"/>
        </patternFill>
      </fill>
    </dxf>
    <dxf>
      <font>
        <color theme="0"/>
      </font>
      <fill>
        <patternFill>
          <bgColor rgb="FFF26300"/>
        </patternFill>
      </fill>
    </dxf>
    <dxf>
      <fill>
        <patternFill>
          <bgColor rgb="FFF9C400"/>
        </patternFill>
      </fill>
    </dxf>
    <dxf>
      <font>
        <color theme="0"/>
      </font>
      <fill>
        <patternFill>
          <bgColor rgb="FFB0BA25"/>
        </patternFill>
      </fill>
    </dxf>
    <dxf>
      <font>
        <color theme="0"/>
      </font>
      <fill>
        <patternFill>
          <bgColor rgb="FFB0BA25"/>
        </patternFill>
      </fill>
    </dxf>
    <dxf>
      <font>
        <color theme="0"/>
      </font>
      <fill>
        <patternFill>
          <bgColor rgb="FFF263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ont>
        <color theme="0"/>
      </font>
      <fill>
        <patternFill>
          <bgColor theme="1"/>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ont>
        <color theme="0"/>
      </font>
      <fill>
        <patternFill>
          <bgColor theme="1"/>
        </patternFill>
      </fill>
    </dxf>
    <dxf>
      <fill>
        <patternFill>
          <bgColor rgb="FFFF0000"/>
        </patternFill>
      </fill>
    </dxf>
    <dxf>
      <fill>
        <patternFill>
          <bgColor rgb="FFFF9900"/>
        </patternFill>
      </fill>
    </dxf>
    <dxf>
      <fill>
        <patternFill>
          <bgColor rgb="FFFFFF00"/>
        </patternFill>
      </fill>
    </dxf>
    <dxf>
      <fill>
        <patternFill>
          <bgColor rgb="FF00CC00"/>
        </patternFill>
      </fill>
    </dxf>
    <dxf>
      <font>
        <color theme="0"/>
      </font>
      <fill>
        <patternFill>
          <bgColor theme="1"/>
        </patternFill>
      </fill>
    </dxf>
    <dxf>
      <fill>
        <patternFill>
          <bgColor rgb="FFFF0000"/>
        </patternFill>
      </fill>
    </dxf>
    <dxf>
      <fill>
        <patternFill>
          <bgColor rgb="FFFF9900"/>
        </patternFill>
      </fill>
    </dxf>
    <dxf>
      <fill>
        <patternFill>
          <bgColor rgb="FFFFFF00"/>
        </patternFill>
      </fill>
    </dxf>
    <dxf>
      <fill>
        <patternFill>
          <bgColor rgb="FF00CC00"/>
        </patternFill>
      </fill>
    </dxf>
    <dxf>
      <font>
        <color theme="0"/>
      </font>
      <fill>
        <patternFill>
          <bgColor rgb="FFF26300"/>
        </patternFill>
      </fill>
    </dxf>
    <dxf>
      <font>
        <color theme="0"/>
      </font>
      <fill>
        <patternFill>
          <bgColor rgb="FF871F17"/>
        </patternFill>
      </fill>
    </dxf>
    <dxf>
      <fill>
        <patternFill>
          <bgColor rgb="FFF9C400"/>
        </patternFill>
      </fill>
    </dxf>
    <dxf>
      <font>
        <color theme="0"/>
      </font>
      <fill>
        <patternFill>
          <bgColor rgb="FFB0BA25"/>
        </patternFill>
      </fill>
    </dxf>
    <dxf>
      <fill>
        <patternFill>
          <bgColor rgb="FFFF0000"/>
        </patternFill>
      </fill>
    </dxf>
    <dxf>
      <fill>
        <patternFill>
          <bgColor rgb="FFFF9900"/>
        </patternFill>
      </fill>
    </dxf>
    <dxf>
      <fill>
        <patternFill>
          <bgColor rgb="FFF9C400"/>
        </patternFill>
      </fill>
    </dxf>
    <dxf>
      <fill>
        <patternFill>
          <bgColor rgb="FFB0BA25"/>
        </patternFill>
      </fill>
    </dxf>
    <dxf>
      <font>
        <color theme="0"/>
      </font>
      <fill>
        <patternFill>
          <bgColor rgb="FF871F17"/>
        </patternFill>
      </fill>
    </dxf>
    <dxf>
      <font>
        <color theme="0"/>
      </font>
      <fill>
        <patternFill>
          <bgColor rgb="FFF26300"/>
        </patternFill>
      </fill>
    </dxf>
    <dxf>
      <font>
        <color theme="0"/>
      </font>
      <fill>
        <patternFill>
          <bgColor rgb="FFB0BA25"/>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B0BA25"/>
        </patternFill>
      </fill>
    </dxf>
    <dxf>
      <fill>
        <patternFill>
          <bgColor rgb="FF871F17"/>
        </patternFill>
      </fill>
    </dxf>
    <dxf>
      <fill>
        <patternFill>
          <bgColor rgb="FFF263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ont>
        <color theme="0"/>
      </font>
      <fill>
        <patternFill>
          <bgColor theme="1"/>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00CC00"/>
        </patternFill>
      </fill>
    </dxf>
  </dxfs>
  <tableStyles count="0" defaultTableStyle="TableStyleMedium2" defaultPivotStyle="PivotStyleLight16"/>
  <colors>
    <mruColors>
      <color rgb="FF871F17"/>
      <color rgb="FFF26300"/>
      <color rgb="FFF9C400"/>
      <color rgb="FFB0BA25"/>
      <color rgb="FF00FF00"/>
      <color rgb="FFFF66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446547</xdr:colOff>
      <xdr:row>9</xdr:row>
      <xdr:rowOff>62195</xdr:rowOff>
    </xdr:to>
    <xdr:sp macro="" textlink="">
      <xdr:nvSpPr>
        <xdr:cNvPr id="2" name="EsriDoNotEdit">
          <a:extLst>
            <a:ext uri="{FF2B5EF4-FFF2-40B4-BE49-F238E27FC236}">
              <a16:creationId xmlns:a16="http://schemas.microsoft.com/office/drawing/2014/main" id="{00000000-0008-0000-03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Water For People Theme">
  <a:themeElements>
    <a:clrScheme name="Water For People Colors">
      <a:dk1>
        <a:srgbClr val="4D4D4D"/>
      </a:dk1>
      <a:lt1>
        <a:sysClr val="window" lastClr="FFFFFF"/>
      </a:lt1>
      <a:dk2>
        <a:srgbClr val="4A3C31"/>
      </a:dk2>
      <a:lt2>
        <a:srgbClr val="E0DED8"/>
      </a:lt2>
      <a:accent1>
        <a:srgbClr val="A8B400"/>
      </a:accent1>
      <a:accent2>
        <a:srgbClr val="DD4814"/>
      </a:accent2>
      <a:accent3>
        <a:srgbClr val="72B5CC"/>
      </a:accent3>
      <a:accent4>
        <a:srgbClr val="878800"/>
      </a:accent4>
      <a:accent5>
        <a:srgbClr val="3095B4"/>
      </a:accent5>
      <a:accent6>
        <a:srgbClr val="CE8E00"/>
      </a:accent6>
      <a:hlink>
        <a:srgbClr val="3095B4"/>
      </a:hlink>
      <a:folHlink>
        <a:srgbClr val="878800"/>
      </a:folHlink>
    </a:clrScheme>
    <a:fontScheme name="Water For People 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Water For People Theme" id="{EE1187FA-CDD0-405B-829B-9E1986465105}" vid="{91DA7847-0BDE-4129-AF9C-068B3D64371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3"/>
  <sheetViews>
    <sheetView tabSelected="1" zoomScale="80" zoomScaleNormal="80" workbookViewId="0">
      <selection activeCell="F5" sqref="F5"/>
    </sheetView>
  </sheetViews>
  <sheetFormatPr defaultColWidth="9.1640625" defaultRowHeight="14" x14ac:dyDescent="0.3"/>
  <cols>
    <col min="1" max="1" width="11.5" style="4" customWidth="1"/>
    <col min="2" max="2" width="51.4140625" style="4" customWidth="1"/>
    <col min="3" max="3" width="23.4140625" style="4" customWidth="1"/>
    <col min="4" max="4" width="35.4140625" style="4" customWidth="1"/>
    <col min="5" max="5" width="32.1640625" style="4" customWidth="1"/>
    <col min="6" max="6" width="96.4140625" style="4" customWidth="1"/>
    <col min="7" max="7" width="40.1640625" style="4" customWidth="1"/>
    <col min="8" max="8" width="30.75" style="4" customWidth="1"/>
    <col min="9" max="16384" width="9.1640625" style="4"/>
  </cols>
  <sheetData>
    <row r="1" spans="1:7" ht="18" x14ac:dyDescent="0.3">
      <c r="A1" s="111" t="s">
        <v>63</v>
      </c>
      <c r="B1" s="111"/>
      <c r="C1" s="111"/>
      <c r="D1" s="111"/>
      <c r="E1" s="111"/>
      <c r="F1" s="111"/>
    </row>
    <row r="2" spans="1:7" x14ac:dyDescent="0.3">
      <c r="A2" s="108" t="s">
        <v>1</v>
      </c>
      <c r="B2" s="109"/>
      <c r="C2" s="3" t="s">
        <v>64</v>
      </c>
      <c r="D2" s="3" t="s">
        <v>131</v>
      </c>
      <c r="E2" s="3" t="s">
        <v>65</v>
      </c>
      <c r="F2" s="3" t="s">
        <v>66</v>
      </c>
      <c r="G2" s="57"/>
    </row>
    <row r="3" spans="1:7" ht="42" x14ac:dyDescent="0.3">
      <c r="A3" s="108" t="s">
        <v>67</v>
      </c>
      <c r="B3" s="109"/>
      <c r="C3" s="5"/>
      <c r="D3" s="3" t="s">
        <v>68</v>
      </c>
      <c r="E3" s="5"/>
      <c r="F3" s="3"/>
    </row>
    <row r="4" spans="1:7" ht="42" x14ac:dyDescent="0.3">
      <c r="A4" s="1"/>
      <c r="B4" s="1" t="s">
        <v>6</v>
      </c>
      <c r="C4" s="1" t="s">
        <v>69</v>
      </c>
      <c r="D4" s="1" t="s">
        <v>70</v>
      </c>
      <c r="E4" s="1" t="s">
        <v>71</v>
      </c>
      <c r="F4" s="1"/>
    </row>
    <row r="5" spans="1:7" ht="56" x14ac:dyDescent="0.3">
      <c r="A5" s="1"/>
      <c r="B5" s="3" t="s">
        <v>7</v>
      </c>
      <c r="C5" s="1" t="s">
        <v>69</v>
      </c>
      <c r="D5" s="1" t="s">
        <v>129</v>
      </c>
      <c r="E5" s="1" t="s">
        <v>72</v>
      </c>
      <c r="F5" s="1" t="s">
        <v>73</v>
      </c>
    </row>
    <row r="6" spans="1:7" ht="70" x14ac:dyDescent="0.3">
      <c r="A6" s="1"/>
      <c r="B6" s="3" t="s">
        <v>8</v>
      </c>
      <c r="C6" s="1" t="s">
        <v>69</v>
      </c>
      <c r="D6" s="1" t="s">
        <v>129</v>
      </c>
      <c r="E6" s="1" t="s">
        <v>74</v>
      </c>
      <c r="F6" s="1" t="s">
        <v>73</v>
      </c>
    </row>
    <row r="7" spans="1:7" ht="42" x14ac:dyDescent="0.3">
      <c r="A7" s="2"/>
      <c r="B7" s="7" t="s">
        <v>9</v>
      </c>
      <c r="C7" s="1" t="s">
        <v>69</v>
      </c>
      <c r="D7" s="1" t="s">
        <v>70</v>
      </c>
      <c r="E7" s="2" t="s">
        <v>71</v>
      </c>
      <c r="F7" s="1" t="s">
        <v>75</v>
      </c>
    </row>
    <row r="8" spans="1:7" ht="42" x14ac:dyDescent="0.3">
      <c r="A8" s="108" t="s">
        <v>10</v>
      </c>
      <c r="B8" s="109"/>
      <c r="C8" s="5"/>
      <c r="D8" s="3" t="s">
        <v>68</v>
      </c>
      <c r="E8" s="5"/>
      <c r="F8" s="3"/>
    </row>
    <row r="9" spans="1:7" ht="84" x14ac:dyDescent="0.3">
      <c r="A9" s="2"/>
      <c r="B9" s="2" t="s">
        <v>11</v>
      </c>
      <c r="C9" s="2" t="s">
        <v>76</v>
      </c>
      <c r="D9" s="2" t="s">
        <v>130</v>
      </c>
      <c r="E9" s="2" t="s">
        <v>71</v>
      </c>
      <c r="F9" s="2" t="s">
        <v>77</v>
      </c>
    </row>
    <row r="10" spans="1:7" ht="112" x14ac:dyDescent="0.3">
      <c r="A10" s="6"/>
      <c r="B10" s="6" t="s">
        <v>12</v>
      </c>
      <c r="C10" s="1" t="s">
        <v>69</v>
      </c>
      <c r="D10" s="2" t="s">
        <v>132</v>
      </c>
      <c r="E10" s="2" t="s">
        <v>71</v>
      </c>
      <c r="F10" s="2" t="s">
        <v>78</v>
      </c>
    </row>
    <row r="11" spans="1:7" ht="42" x14ac:dyDescent="0.3">
      <c r="A11" s="108" t="s">
        <v>79</v>
      </c>
      <c r="B11" s="109"/>
      <c r="C11" s="5"/>
      <c r="D11" s="3" t="s">
        <v>68</v>
      </c>
      <c r="E11" s="5"/>
      <c r="F11" s="3" t="s">
        <v>80</v>
      </c>
    </row>
    <row r="12" spans="1:7" ht="42" x14ac:dyDescent="0.3">
      <c r="A12" s="2"/>
      <c r="B12" s="2" t="s">
        <v>14</v>
      </c>
      <c r="C12" s="1" t="s">
        <v>69</v>
      </c>
      <c r="D12" s="1" t="s">
        <v>70</v>
      </c>
      <c r="E12" s="2" t="s">
        <v>71</v>
      </c>
      <c r="F12" s="2"/>
    </row>
    <row r="13" spans="1:7" ht="42" x14ac:dyDescent="0.3">
      <c r="A13" s="1"/>
      <c r="B13" s="1" t="s">
        <v>15</v>
      </c>
      <c r="C13" s="1" t="s">
        <v>69</v>
      </c>
      <c r="D13" s="1" t="s">
        <v>70</v>
      </c>
      <c r="E13" s="1" t="s">
        <v>71</v>
      </c>
      <c r="F13" s="1" t="s">
        <v>80</v>
      </c>
    </row>
    <row r="14" spans="1:7" ht="42" x14ac:dyDescent="0.3">
      <c r="A14" s="1"/>
      <c r="B14" s="1" t="s">
        <v>16</v>
      </c>
      <c r="C14" s="1" t="s">
        <v>69</v>
      </c>
      <c r="D14" s="1" t="s">
        <v>70</v>
      </c>
      <c r="E14" s="1" t="s">
        <v>71</v>
      </c>
      <c r="F14" s="1" t="s">
        <v>81</v>
      </c>
    </row>
    <row r="15" spans="1:7" ht="42" x14ac:dyDescent="0.3">
      <c r="A15" s="108" t="s">
        <v>82</v>
      </c>
      <c r="B15" s="109"/>
      <c r="C15" s="5"/>
      <c r="D15" s="3" t="s">
        <v>68</v>
      </c>
      <c r="E15" s="5"/>
      <c r="F15" s="3" t="s">
        <v>80</v>
      </c>
    </row>
    <row r="16" spans="1:7" ht="140" x14ac:dyDescent="0.3">
      <c r="A16" s="1"/>
      <c r="B16" s="1" t="s">
        <v>83</v>
      </c>
      <c r="C16" s="1" t="s">
        <v>69</v>
      </c>
      <c r="D16" s="1" t="s">
        <v>133</v>
      </c>
      <c r="E16" s="1" t="s">
        <v>71</v>
      </c>
      <c r="F16" s="2" t="s">
        <v>123</v>
      </c>
    </row>
    <row r="17" spans="1:6" ht="42" x14ac:dyDescent="0.3">
      <c r="A17" s="2"/>
      <c r="B17" s="7" t="s">
        <v>19</v>
      </c>
      <c r="C17" s="1" t="s">
        <v>69</v>
      </c>
      <c r="D17" s="1" t="s">
        <v>128</v>
      </c>
      <c r="E17" s="2" t="s">
        <v>71</v>
      </c>
      <c r="F17" s="1" t="s">
        <v>84</v>
      </c>
    </row>
    <row r="18" spans="1:6" ht="42" x14ac:dyDescent="0.3">
      <c r="A18" s="108" t="s">
        <v>20</v>
      </c>
      <c r="B18" s="109"/>
      <c r="C18" s="5"/>
      <c r="D18" s="3" t="s">
        <v>68</v>
      </c>
      <c r="E18" s="5"/>
      <c r="F18" s="3" t="s">
        <v>80</v>
      </c>
    </row>
    <row r="19" spans="1:6" ht="84" x14ac:dyDescent="0.3">
      <c r="A19" s="1"/>
      <c r="B19" s="1" t="s">
        <v>21</v>
      </c>
      <c r="C19" s="1" t="s">
        <v>85</v>
      </c>
      <c r="D19" s="3" t="s">
        <v>134</v>
      </c>
      <c r="E19" s="1" t="s">
        <v>86</v>
      </c>
      <c r="F19" s="1" t="s">
        <v>87</v>
      </c>
    </row>
    <row r="20" spans="1:6" ht="84" x14ac:dyDescent="0.3">
      <c r="A20" s="2"/>
      <c r="B20" s="2" t="s">
        <v>22</v>
      </c>
      <c r="C20" s="2" t="s">
        <v>85</v>
      </c>
      <c r="D20" s="7" t="s">
        <v>135</v>
      </c>
      <c r="E20" s="2" t="s">
        <v>88</v>
      </c>
      <c r="F20" s="2" t="s">
        <v>89</v>
      </c>
    </row>
    <row r="21" spans="1:6" ht="42" x14ac:dyDescent="0.3">
      <c r="A21" s="108" t="s">
        <v>23</v>
      </c>
      <c r="B21" s="109"/>
      <c r="C21" s="5"/>
      <c r="D21" s="3" t="s">
        <v>68</v>
      </c>
      <c r="E21" s="5"/>
      <c r="F21" s="3" t="s">
        <v>80</v>
      </c>
    </row>
    <row r="22" spans="1:6" ht="112" x14ac:dyDescent="0.3">
      <c r="A22" s="3"/>
      <c r="B22" s="3" t="s">
        <v>46</v>
      </c>
      <c r="C22" s="1" t="s">
        <v>76</v>
      </c>
      <c r="D22" s="7" t="s">
        <v>136</v>
      </c>
      <c r="E22" s="1" t="s">
        <v>88</v>
      </c>
      <c r="F22" s="2" t="s">
        <v>90</v>
      </c>
    </row>
    <row r="23" spans="1:6" ht="112" x14ac:dyDescent="0.3">
      <c r="A23" s="2"/>
      <c r="B23" s="2" t="s">
        <v>25</v>
      </c>
      <c r="C23" s="2" t="s">
        <v>91</v>
      </c>
      <c r="D23" s="7" t="s">
        <v>137</v>
      </c>
      <c r="E23" s="2" t="s">
        <v>88</v>
      </c>
      <c r="F23" s="2" t="s">
        <v>92</v>
      </c>
    </row>
    <row r="24" spans="1:6" ht="126" x14ac:dyDescent="0.3">
      <c r="A24" s="1"/>
      <c r="B24" s="1" t="s">
        <v>26</v>
      </c>
      <c r="C24" s="1" t="s">
        <v>76</v>
      </c>
      <c r="D24" s="7" t="s">
        <v>138</v>
      </c>
      <c r="E24" s="1" t="s">
        <v>88</v>
      </c>
      <c r="F24" s="2" t="s">
        <v>124</v>
      </c>
    </row>
    <row r="25" spans="1:6" ht="42" x14ac:dyDescent="0.3">
      <c r="A25" s="1"/>
      <c r="B25" s="3" t="s">
        <v>27</v>
      </c>
      <c r="C25" s="1" t="s">
        <v>76</v>
      </c>
      <c r="D25" s="7" t="s">
        <v>139</v>
      </c>
      <c r="E25" s="1" t="s">
        <v>86</v>
      </c>
      <c r="F25" s="2" t="s">
        <v>93</v>
      </c>
    </row>
    <row r="26" spans="1:6" s="8" customFormat="1" ht="84" x14ac:dyDescent="0.3">
      <c r="A26" s="2"/>
      <c r="B26" s="2" t="s">
        <v>28</v>
      </c>
      <c r="C26" s="2" t="s">
        <v>76</v>
      </c>
      <c r="D26" s="7" t="s">
        <v>140</v>
      </c>
      <c r="E26" s="2" t="s">
        <v>86</v>
      </c>
      <c r="F26" s="2" t="s">
        <v>94</v>
      </c>
    </row>
    <row r="27" spans="1:6" s="8" customFormat="1" ht="126" x14ac:dyDescent="0.3">
      <c r="A27" s="2"/>
      <c r="B27" s="2" t="s">
        <v>95</v>
      </c>
      <c r="C27" s="2" t="s">
        <v>96</v>
      </c>
      <c r="D27" s="7" t="s">
        <v>141</v>
      </c>
      <c r="E27" s="2" t="s">
        <v>86</v>
      </c>
      <c r="F27" s="2" t="s">
        <v>97</v>
      </c>
    </row>
    <row r="28" spans="1:6" ht="42" x14ac:dyDescent="0.3">
      <c r="A28" s="108" t="s">
        <v>30</v>
      </c>
      <c r="B28" s="109"/>
      <c r="C28" s="5"/>
      <c r="D28" s="3" t="s">
        <v>98</v>
      </c>
      <c r="E28" s="5"/>
      <c r="F28" s="3" t="s">
        <v>80</v>
      </c>
    </row>
    <row r="29" spans="1:6" ht="98" x14ac:dyDescent="0.3">
      <c r="A29" s="1"/>
      <c r="B29" s="1" t="s">
        <v>31</v>
      </c>
      <c r="C29" s="1" t="s">
        <v>91</v>
      </c>
      <c r="D29" s="2" t="s">
        <v>142</v>
      </c>
      <c r="E29" s="2" t="s">
        <v>86</v>
      </c>
      <c r="F29" s="2" t="s">
        <v>99</v>
      </c>
    </row>
    <row r="30" spans="1:6" ht="126" x14ac:dyDescent="0.3">
      <c r="A30" s="1"/>
      <c r="B30" s="1" t="s">
        <v>32</v>
      </c>
      <c r="C30" s="1" t="s">
        <v>76</v>
      </c>
      <c r="D30" s="2" t="s">
        <v>143</v>
      </c>
      <c r="E30" s="2" t="s">
        <v>86</v>
      </c>
      <c r="F30" s="2" t="s">
        <v>100</v>
      </c>
    </row>
    <row r="31" spans="1:6" ht="42" x14ac:dyDescent="0.3">
      <c r="A31" s="108" t="s">
        <v>33</v>
      </c>
      <c r="B31" s="109"/>
      <c r="C31" s="5"/>
      <c r="D31" s="3" t="s">
        <v>68</v>
      </c>
      <c r="E31" s="5"/>
      <c r="F31" s="3" t="s">
        <v>80</v>
      </c>
    </row>
    <row r="32" spans="1:6" ht="42" x14ac:dyDescent="0.3">
      <c r="A32" s="1"/>
      <c r="B32" s="2" t="s">
        <v>34</v>
      </c>
      <c r="C32" s="1" t="s">
        <v>69</v>
      </c>
      <c r="D32" s="1" t="s">
        <v>70</v>
      </c>
      <c r="E32" s="2" t="s">
        <v>71</v>
      </c>
      <c r="F32" s="2" t="s">
        <v>101</v>
      </c>
    </row>
    <row r="33" spans="1:7" ht="98" x14ac:dyDescent="0.3">
      <c r="A33" s="1"/>
      <c r="B33" s="2" t="s">
        <v>35</v>
      </c>
      <c r="C33" s="1" t="s">
        <v>69</v>
      </c>
      <c r="D33" s="7" t="s">
        <v>125</v>
      </c>
      <c r="E33" s="2" t="s">
        <v>71</v>
      </c>
      <c r="F33" s="2" t="s">
        <v>102</v>
      </c>
    </row>
    <row r="34" spans="1:7" ht="70" x14ac:dyDescent="0.3">
      <c r="A34" s="2"/>
      <c r="B34" s="2" t="s">
        <v>36</v>
      </c>
      <c r="C34" s="1" t="s">
        <v>69</v>
      </c>
      <c r="D34" s="1" t="s">
        <v>70</v>
      </c>
      <c r="E34" s="2" t="s">
        <v>71</v>
      </c>
      <c r="F34" s="2" t="s">
        <v>103</v>
      </c>
    </row>
    <row r="35" spans="1:7" ht="42" x14ac:dyDescent="0.3">
      <c r="A35" s="7"/>
      <c r="B35" s="2" t="s">
        <v>37</v>
      </c>
      <c r="C35" s="1" t="s">
        <v>69</v>
      </c>
      <c r="D35" s="1" t="s">
        <v>126</v>
      </c>
      <c r="E35" s="2" t="s">
        <v>71</v>
      </c>
      <c r="F35" s="2" t="s">
        <v>104</v>
      </c>
    </row>
    <row r="36" spans="1:7" ht="42" x14ac:dyDescent="0.3">
      <c r="A36" s="7"/>
      <c r="B36" s="2" t="s">
        <v>105</v>
      </c>
      <c r="C36" s="1" t="s">
        <v>69</v>
      </c>
      <c r="D36" s="1" t="s">
        <v>70</v>
      </c>
      <c r="E36" s="2" t="s">
        <v>71</v>
      </c>
      <c r="F36" s="2" t="s">
        <v>106</v>
      </c>
    </row>
    <row r="37" spans="1:7" x14ac:dyDescent="0.3">
      <c r="A37" s="5"/>
      <c r="B37" s="5"/>
      <c r="C37" s="5"/>
      <c r="D37" s="5"/>
      <c r="E37" s="5"/>
      <c r="F37" s="5"/>
    </row>
    <row r="38" spans="1:7" x14ac:dyDescent="0.3">
      <c r="A38" s="107" t="s">
        <v>39</v>
      </c>
      <c r="B38" s="107"/>
      <c r="C38" s="107"/>
      <c r="D38" s="107"/>
      <c r="E38" s="107"/>
      <c r="F38" s="107"/>
    </row>
    <row r="39" spans="1:7" x14ac:dyDescent="0.3">
      <c r="A39" s="107" t="s">
        <v>40</v>
      </c>
      <c r="B39" s="107"/>
      <c r="C39" s="58"/>
      <c r="D39" s="59"/>
      <c r="E39" s="60"/>
      <c r="F39" s="61"/>
    </row>
    <row r="40" spans="1:7" s="8" customFormat="1" ht="210" x14ac:dyDescent="0.3">
      <c r="A40" s="7"/>
      <c r="B40" s="62" t="s">
        <v>107</v>
      </c>
      <c r="C40" s="14" t="s">
        <v>69</v>
      </c>
      <c r="D40" s="32" t="s">
        <v>146</v>
      </c>
      <c r="E40" s="14" t="s">
        <v>71</v>
      </c>
      <c r="F40" s="63" t="s">
        <v>108</v>
      </c>
    </row>
    <row r="41" spans="1:7" s="8" customFormat="1" ht="210" x14ac:dyDescent="0.3">
      <c r="A41" s="11"/>
      <c r="B41" s="62" t="s">
        <v>109</v>
      </c>
      <c r="C41" s="14" t="s">
        <v>69</v>
      </c>
      <c r="D41" s="15" t="s">
        <v>110</v>
      </c>
      <c r="E41" s="14" t="s">
        <v>71</v>
      </c>
      <c r="F41" s="64" t="s">
        <v>111</v>
      </c>
    </row>
    <row r="42" spans="1:7" s="8" customFormat="1" ht="252" x14ac:dyDescent="0.3">
      <c r="A42" s="11"/>
      <c r="B42" s="63" t="s">
        <v>147</v>
      </c>
      <c r="C42" s="14" t="s">
        <v>69</v>
      </c>
      <c r="D42" s="15" t="s">
        <v>112</v>
      </c>
      <c r="E42" s="14" t="s">
        <v>71</v>
      </c>
      <c r="F42" s="64" t="s">
        <v>113</v>
      </c>
    </row>
    <row r="43" spans="1:7" x14ac:dyDescent="0.3">
      <c r="A43" s="107" t="s">
        <v>42</v>
      </c>
      <c r="B43" s="107"/>
      <c r="C43" s="58"/>
      <c r="D43" s="59"/>
      <c r="E43" s="60"/>
      <c r="F43" s="61"/>
    </row>
    <row r="44" spans="1:7" ht="168" x14ac:dyDescent="0.3">
      <c r="A44" s="31"/>
      <c r="B44" s="42" t="s">
        <v>148</v>
      </c>
      <c r="C44" s="14" t="s">
        <v>69</v>
      </c>
      <c r="D44" s="32" t="s">
        <v>127</v>
      </c>
      <c r="E44" s="14" t="s">
        <v>71</v>
      </c>
      <c r="F44" s="14" t="s">
        <v>114</v>
      </c>
      <c r="G44" s="65"/>
    </row>
    <row r="45" spans="1:7" ht="252" x14ac:dyDescent="0.3">
      <c r="A45" s="31"/>
      <c r="B45" s="42" t="s">
        <v>149</v>
      </c>
      <c r="C45" s="14" t="s">
        <v>69</v>
      </c>
      <c r="D45" s="32" t="s">
        <v>115</v>
      </c>
      <c r="E45" s="14" t="s">
        <v>71</v>
      </c>
      <c r="F45" s="4" t="s">
        <v>116</v>
      </c>
    </row>
    <row r="46" spans="1:7" x14ac:dyDescent="0.3">
      <c r="A46" s="107" t="s">
        <v>43</v>
      </c>
      <c r="B46" s="107"/>
      <c r="C46" s="58"/>
      <c r="D46" s="59"/>
      <c r="E46" s="60"/>
      <c r="F46" s="61"/>
    </row>
    <row r="47" spans="1:7" ht="126" x14ac:dyDescent="0.3">
      <c r="A47" s="31"/>
      <c r="B47" s="42" t="s">
        <v>150</v>
      </c>
      <c r="C47" s="14" t="s">
        <v>69</v>
      </c>
      <c r="D47" s="32" t="s">
        <v>117</v>
      </c>
      <c r="E47" s="14" t="s">
        <v>71</v>
      </c>
      <c r="F47" s="14" t="s">
        <v>118</v>
      </c>
    </row>
    <row r="48" spans="1:7" x14ac:dyDescent="0.3">
      <c r="A48" s="13"/>
      <c r="B48" s="13"/>
      <c r="C48" s="13"/>
      <c r="D48" s="13"/>
      <c r="E48" s="13"/>
      <c r="F48" s="13"/>
    </row>
    <row r="49" spans="1:6" x14ac:dyDescent="0.3">
      <c r="A49" s="110" t="s">
        <v>44</v>
      </c>
      <c r="B49" s="110"/>
      <c r="C49" s="10"/>
      <c r="D49" s="33"/>
      <c r="E49" s="34"/>
      <c r="F49" s="12"/>
    </row>
    <row r="50" spans="1:6" ht="98" x14ac:dyDescent="0.3">
      <c r="A50" s="39" t="s">
        <v>45</v>
      </c>
      <c r="B50" s="21" t="s">
        <v>119</v>
      </c>
      <c r="C50" s="44"/>
      <c r="D50" s="35"/>
      <c r="E50" s="36" t="s">
        <v>120</v>
      </c>
      <c r="F50" s="36" t="s">
        <v>144</v>
      </c>
    </row>
    <row r="51" spans="1:6" x14ac:dyDescent="0.3">
      <c r="E51" s="37"/>
    </row>
    <row r="52" spans="1:6" x14ac:dyDescent="0.3">
      <c r="E52" s="37"/>
    </row>
    <row r="53" spans="1:6" x14ac:dyDescent="0.3">
      <c r="E53" s="37"/>
    </row>
  </sheetData>
  <sheetProtection formatCells="0" formatColumns="0" formatRows="0" sort="0" autoFilter="0"/>
  <mergeCells count="17">
    <mergeCell ref="A2:B2"/>
    <mergeCell ref="A1:F1"/>
    <mergeCell ref="A8:B8"/>
    <mergeCell ref="A11:B11"/>
    <mergeCell ref="C38:D38"/>
    <mergeCell ref="E38:F38"/>
    <mergeCell ref="A39:B39"/>
    <mergeCell ref="A43:B43"/>
    <mergeCell ref="A3:B3"/>
    <mergeCell ref="A46:B46"/>
    <mergeCell ref="A49:B49"/>
    <mergeCell ref="A31:B31"/>
    <mergeCell ref="A15:B15"/>
    <mergeCell ref="A18:B18"/>
    <mergeCell ref="A21:B21"/>
    <mergeCell ref="A28:B28"/>
    <mergeCell ref="A38:B38"/>
  </mergeCells>
  <dataValidations count="1">
    <dataValidation type="list" allowBlank="1" showInputMessage="1" showErrorMessage="1" sqref="F38 C38" xr:uid="{0B36A9F1-1930-416B-92A0-19C971CD367B}">
      <formula1>Yes_No_Dropdown</formula1>
    </dataValidation>
  </dataValidations>
  <pageMargins left="0.25" right="0.25" top="0.75" bottom="0.75" header="0.3" footer="0.3"/>
  <pageSetup scale="6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06" operator="containsText" id="{3E876EA7-AE14-450A-AF3C-C3A6B7225895}">
            <xm:f>NOT(ISERROR(SEARCH("High Level Sustainable Services",A38)))</xm:f>
            <xm:f>"High Level Sustainable Services"</xm:f>
            <x14:dxf>
              <fill>
                <patternFill>
                  <bgColor rgb="FF00CC00"/>
                </patternFill>
              </fill>
            </x14:dxf>
          </x14:cfRule>
          <x14:cfRule type="containsText" priority="107" operator="containsText" id="{0B3FB0A5-C644-45AC-A718-1282DF183F1A}">
            <xm:f>NOT(ISERROR(SEARCH("Intermediate Sustainable Services",A38)))</xm:f>
            <xm:f>"Intermediate Sustainable Services"</xm:f>
            <x14:dxf>
              <fill>
                <patternFill>
                  <bgColor rgb="FFFFFF00"/>
                </patternFill>
              </fill>
            </x14:dxf>
          </x14:cfRule>
          <x14:cfRule type="containsText" priority="108" operator="containsText" id="{0C31856F-6EDB-45C2-8D8E-65E126EA6654}">
            <xm:f>NOT(ISERROR(SEARCH("Basic Sustainable Services",A38)))</xm:f>
            <xm:f>"Basic Sustainable Services"</xm:f>
            <x14:dxf>
              <fill>
                <patternFill>
                  <bgColor rgb="FFFF9900"/>
                </patternFill>
              </fill>
            </x14:dxf>
          </x14:cfRule>
          <x14:cfRule type="containsText" priority="109" operator="containsText" id="{303E126F-7631-4A5D-A22F-03A18B254885}">
            <xm:f>NOT(ISERROR(SEARCH("Inadequate Sustainable Services",A38)))</xm:f>
            <xm:f>"Inadequate Sustainable Services"</xm:f>
            <x14:dxf>
              <fill>
                <patternFill>
                  <bgColor rgb="FFFF0000"/>
                </patternFill>
              </fill>
            </x14:dxf>
          </x14:cfRule>
          <xm:sqref>A40:A42 G38:XFD47 G49:XFD50</xm:sqref>
        </x14:conditionalFormatting>
        <x14:conditionalFormatting xmlns:xm="http://schemas.microsoft.com/office/excel/2006/main">
          <x14:cfRule type="containsText" priority="90" operator="containsText" id="{242ACC06-6696-49C5-AA8C-FCB20474BA73}">
            <xm:f>NOT(ISERROR(SEARCH("High Level Sustainable Services",A49)))</xm:f>
            <xm:f>"High Level Sustainable Services"</xm:f>
            <x14:dxf>
              <fill>
                <patternFill>
                  <bgColor rgb="FF00CC00"/>
                </patternFill>
              </fill>
            </x14:dxf>
          </x14:cfRule>
          <x14:cfRule type="containsText" priority="91" operator="containsText" id="{257820D3-F1BC-466A-9D71-EBA9CC83CFB9}">
            <xm:f>NOT(ISERROR(SEARCH("Intermediate Sustainable Services",A49)))</xm:f>
            <xm:f>"Intermediate Sustainable Services"</xm:f>
            <x14:dxf>
              <fill>
                <patternFill>
                  <bgColor rgb="FFFFFF00"/>
                </patternFill>
              </fill>
            </x14:dxf>
          </x14:cfRule>
          <x14:cfRule type="containsText" priority="92" operator="containsText" id="{8C2F9696-F159-40C6-9CF6-412B3D036777}">
            <xm:f>NOT(ISERROR(SEARCH("Basic Sustainable Services",A49)))</xm:f>
            <xm:f>"Basic Sustainable Services"</xm:f>
            <x14:dxf>
              <fill>
                <patternFill>
                  <bgColor rgb="FFFF9900"/>
                </patternFill>
              </fill>
            </x14:dxf>
          </x14:cfRule>
          <x14:cfRule type="containsText" priority="93" operator="containsText" id="{E00D1A63-E78A-4424-B5E1-97B6F26CE265}">
            <xm:f>NOT(ISERROR(SEARCH("Inadequate Sustainable Services",A49)))</xm:f>
            <xm:f>"Inadequate Sustainable Services"</xm:f>
            <x14:dxf>
              <fill>
                <patternFill>
                  <bgColor rgb="FFFF0000"/>
                </patternFill>
              </fill>
            </x14:dxf>
          </x14:cfRule>
          <xm:sqref>A49 C49:E49</xm:sqref>
        </x14:conditionalFormatting>
        <x14:conditionalFormatting xmlns:xm="http://schemas.microsoft.com/office/excel/2006/main">
          <x14:cfRule type="containsText" priority="98" operator="containsText" id="{1D30A18C-CE6F-4657-A295-C5A8A51A87A7}">
            <xm:f>NOT(ISERROR(SEARCH("High Level Sustainable Services",A50)))</xm:f>
            <xm:f>"High Level Sustainable Services"</xm:f>
            <x14:dxf>
              <fill>
                <patternFill>
                  <bgColor rgb="FF00CC00"/>
                </patternFill>
              </fill>
            </x14:dxf>
          </x14:cfRule>
          <x14:cfRule type="containsText" priority="99" operator="containsText" id="{AA4B0329-B49A-4D19-BB3F-4C5F61AF810A}">
            <xm:f>NOT(ISERROR(SEARCH("Intermediate Sustainable Services",A50)))</xm:f>
            <xm:f>"Intermediate Sustainable Services"</xm:f>
            <x14:dxf>
              <fill>
                <patternFill>
                  <bgColor rgb="FFFFFF00"/>
                </patternFill>
              </fill>
            </x14:dxf>
          </x14:cfRule>
          <x14:cfRule type="containsText" priority="100" operator="containsText" id="{43B30200-3375-4C3D-AA22-FD1BE5B3C481}">
            <xm:f>NOT(ISERROR(SEARCH("Basic Sustainable Services",A50)))</xm:f>
            <xm:f>"Basic Sustainable Services"</xm:f>
            <x14:dxf>
              <fill>
                <patternFill>
                  <bgColor rgb="FFFF9900"/>
                </patternFill>
              </fill>
            </x14:dxf>
          </x14:cfRule>
          <x14:cfRule type="containsText" priority="101" operator="containsText" id="{03D9C09D-9F26-4121-A10B-9A1DB3E6111F}">
            <xm:f>NOT(ISERROR(SEARCH("Inadequate Sustainable Services",A50)))</xm:f>
            <xm:f>"Inadequate Sustainable Services"</xm:f>
            <x14:dxf>
              <fill>
                <patternFill>
                  <bgColor rgb="FFFF0000"/>
                </patternFill>
              </fill>
            </x14:dxf>
          </x14:cfRule>
          <xm:sqref>A50:E50</xm:sqref>
        </x14:conditionalFormatting>
        <x14:conditionalFormatting xmlns:xm="http://schemas.microsoft.com/office/excel/2006/main">
          <x14:cfRule type="containsText" priority="94" operator="containsText" id="{13C46AD0-C339-4E82-8858-37419FD5F7B3}">
            <xm:f>NOT(ISERROR(SEARCH("High Level Sustainable Services",F50)))</xm:f>
            <xm:f>"High Level Sustainable Services"</xm:f>
            <x14:dxf>
              <fill>
                <patternFill>
                  <bgColor rgb="FF00CC00"/>
                </patternFill>
              </fill>
            </x14:dxf>
          </x14:cfRule>
          <x14:cfRule type="containsText" priority="95" operator="containsText" id="{340F47C9-1A88-4152-A346-48BEDAD3FB93}">
            <xm:f>NOT(ISERROR(SEARCH("Intermediate Sustainable Services",F50)))</xm:f>
            <xm:f>"Intermediate Sustainable Services"</xm:f>
            <x14:dxf>
              <fill>
                <patternFill>
                  <bgColor rgb="FFFFFF00"/>
                </patternFill>
              </fill>
            </x14:dxf>
          </x14:cfRule>
          <x14:cfRule type="containsText" priority="96" operator="containsText" id="{DF2D4880-80F6-477B-B28B-18D35FC8338B}">
            <xm:f>NOT(ISERROR(SEARCH("Basic Sustainable Services",F50)))</xm:f>
            <xm:f>"Basic Sustainable Services"</xm:f>
            <x14:dxf>
              <fill>
                <patternFill>
                  <bgColor rgb="FFFF9900"/>
                </patternFill>
              </fill>
            </x14:dxf>
          </x14:cfRule>
          <x14:cfRule type="containsText" priority="97" operator="containsText" id="{5BECF005-F01B-44C2-AC5B-9EA62034C0AC}">
            <xm:f>NOT(ISERROR(SEARCH("Inadequate Sustainable Services",F50)))</xm:f>
            <xm:f>"Inadequate Sustainable Services"</xm:f>
            <x14:dxf>
              <fill>
                <patternFill>
                  <bgColor rgb="FFFF0000"/>
                </patternFill>
              </fill>
            </x14:dxf>
          </x14:cfRule>
          <xm:sqref>F50</xm:sqref>
        </x14:conditionalFormatting>
        <x14:conditionalFormatting xmlns:xm="http://schemas.microsoft.com/office/excel/2006/main">
          <x14:cfRule type="containsText" priority="85" operator="containsText" id="{D362DA2A-59B0-494F-9B7D-B24778024D31}">
            <xm:f>NOT(ISERROR(SEARCH("High Level Sustainable Services",E49)))</xm:f>
            <xm:f>"High Level Sustainable Services"</xm:f>
            <x14:dxf>
              <fill>
                <patternFill>
                  <bgColor rgb="FF00CC00"/>
                </patternFill>
              </fill>
            </x14:dxf>
          </x14:cfRule>
          <x14:cfRule type="containsText" priority="86" operator="containsText" id="{583154B4-02EC-4D6C-BD07-3EDC26C3BC77}">
            <xm:f>NOT(ISERROR(SEARCH("Intermediate Sustainable Services",E49)))</xm:f>
            <xm:f>"Intermediate Sustainable Services"</xm:f>
            <x14:dxf>
              <fill>
                <patternFill>
                  <bgColor rgb="FFFFFF00"/>
                </patternFill>
              </fill>
            </x14:dxf>
          </x14:cfRule>
          <x14:cfRule type="containsText" priority="87" operator="containsText" id="{490391A7-9076-4C1B-BB0F-394CED546EBB}">
            <xm:f>NOT(ISERROR(SEARCH("Basic Sustainable Services",E49)))</xm:f>
            <xm:f>"Basic Sustainable Services"</xm:f>
            <x14:dxf>
              <fill>
                <patternFill>
                  <bgColor rgb="FFFF9900"/>
                </patternFill>
              </fill>
            </x14:dxf>
          </x14:cfRule>
          <x14:cfRule type="containsText" priority="88" operator="containsText" id="{6D826E2F-623D-40B3-9489-85F8CC4EF077}">
            <xm:f>NOT(ISERROR(SEARCH("Inadequate Sustainable Services",E49)))</xm:f>
            <xm:f>"Inadequate Sustainable Services"</xm:f>
            <x14:dxf>
              <fill>
                <patternFill>
                  <bgColor rgb="FFFF0000"/>
                </patternFill>
              </fill>
            </x14:dxf>
          </x14:cfRule>
          <x14:cfRule type="containsText" priority="89" operator="containsText" id="{E2EE6525-C3C5-43F6-B4FB-9759A2FA16FA}">
            <xm:f>NOT(ISERROR(SEARCH("No Sustainable Services",E49)))</xm:f>
            <xm:f>"No Sustainable Services"</xm:f>
            <x14:dxf>
              <font>
                <color theme="0"/>
              </font>
              <fill>
                <patternFill>
                  <bgColor theme="1"/>
                </patternFill>
              </fill>
            </x14:dxf>
          </x14:cfRule>
          <xm:sqref>E49</xm:sqref>
        </x14:conditionalFormatting>
        <x14:conditionalFormatting xmlns:xm="http://schemas.microsoft.com/office/excel/2006/main">
          <x14:cfRule type="containsText" priority="81" operator="containsText" id="{29641C36-0E6D-4A28-AA21-6822A348D9C9}">
            <xm:f>NOT(ISERROR(SEARCH("High Level Sustainable Services",F49)))</xm:f>
            <xm:f>"High Level Sustainable Services"</xm:f>
            <x14:dxf>
              <fill>
                <patternFill>
                  <bgColor rgb="FF00CC00"/>
                </patternFill>
              </fill>
            </x14:dxf>
          </x14:cfRule>
          <x14:cfRule type="containsText" priority="82" operator="containsText" id="{7BBD5428-5C1D-4E4D-BA91-AE4E2ABD940E}">
            <xm:f>NOT(ISERROR(SEARCH("Intermediate Sustainable Services",F49)))</xm:f>
            <xm:f>"Intermediate Sustainable Services"</xm:f>
            <x14:dxf>
              <fill>
                <patternFill>
                  <bgColor rgb="FFFFFF00"/>
                </patternFill>
              </fill>
            </x14:dxf>
          </x14:cfRule>
          <x14:cfRule type="containsText" priority="83" operator="containsText" id="{52D4EFB6-1602-4934-8914-37DA46F7EC3F}">
            <xm:f>NOT(ISERROR(SEARCH("Basic Sustainable Services",F49)))</xm:f>
            <xm:f>"Basic Sustainable Services"</xm:f>
            <x14:dxf>
              <fill>
                <patternFill>
                  <bgColor rgb="FFFF9900"/>
                </patternFill>
              </fill>
            </x14:dxf>
          </x14:cfRule>
          <x14:cfRule type="containsText" priority="84" operator="containsText" id="{0ECF67E8-C567-4324-9063-7F3C223DBBEA}">
            <xm:f>NOT(ISERROR(SEARCH("Inadequate Sustainable Services",F49)))</xm:f>
            <xm:f>"Inadequate Sustainable Services"</xm:f>
            <x14:dxf>
              <fill>
                <patternFill>
                  <bgColor rgb="FFFF0000"/>
                </patternFill>
              </fill>
            </x14:dxf>
          </x14:cfRule>
          <xm:sqref>F49</xm:sqref>
        </x14:conditionalFormatting>
        <x14:conditionalFormatting xmlns:xm="http://schemas.microsoft.com/office/excel/2006/main">
          <x14:cfRule type="containsText" priority="41" operator="containsText" id="{488BAF48-D7E2-4DFA-AE9A-924AA87930AE}">
            <xm:f>NOT(ISERROR(SEARCH("High Level Sustainable Services",C47)))</xm:f>
            <xm:f>"High Level Sustainable Services"</xm:f>
            <x14:dxf>
              <fill>
                <patternFill>
                  <bgColor rgb="FF00CC00"/>
                </patternFill>
              </fill>
            </x14:dxf>
          </x14:cfRule>
          <x14:cfRule type="containsText" priority="42" operator="containsText" id="{E0DCD37B-A4E8-4DB6-BCF0-F0DC6DD0C0B0}">
            <xm:f>NOT(ISERROR(SEARCH("Intermediate Sustainable Services",C47)))</xm:f>
            <xm:f>"Intermediate Sustainable Services"</xm:f>
            <x14:dxf>
              <fill>
                <patternFill>
                  <bgColor rgb="FFFFFF00"/>
                </patternFill>
              </fill>
            </x14:dxf>
          </x14:cfRule>
          <x14:cfRule type="containsText" priority="43" operator="containsText" id="{D105A95A-AC92-482E-AD11-2862F99A4B7E}">
            <xm:f>NOT(ISERROR(SEARCH("Basic Sustainable Services",C47)))</xm:f>
            <xm:f>"Basic Sustainable Services"</xm:f>
            <x14:dxf>
              <fill>
                <patternFill>
                  <bgColor rgb="FFFF9900"/>
                </patternFill>
              </fill>
            </x14:dxf>
          </x14:cfRule>
          <x14:cfRule type="containsText" priority="44" operator="containsText" id="{F4D6F31B-C9AD-4F97-BEE3-DF58426BFE90}">
            <xm:f>NOT(ISERROR(SEARCH("Inadequate Sustainable Services",C47)))</xm:f>
            <xm:f>"Inadequate Sustainable Services"</xm:f>
            <x14:dxf>
              <fill>
                <patternFill>
                  <bgColor rgb="FFFF0000"/>
                </patternFill>
              </fill>
            </x14:dxf>
          </x14:cfRule>
          <xm:sqref>C47</xm:sqref>
        </x14:conditionalFormatting>
        <x14:conditionalFormatting xmlns:xm="http://schemas.microsoft.com/office/excel/2006/main">
          <x14:cfRule type="containsText" priority="77" operator="containsText" id="{829132F3-6DF3-47FF-B6D0-BB6D71BA162D}">
            <xm:f>NOT(ISERROR(SEARCH("High Level Sustainable Services",A39)))</xm:f>
            <xm:f>"High Level Sustainable Services"</xm:f>
            <x14:dxf>
              <fill>
                <patternFill>
                  <bgColor rgb="FF00CC00"/>
                </patternFill>
              </fill>
            </x14:dxf>
          </x14:cfRule>
          <x14:cfRule type="containsText" priority="78" operator="containsText" id="{153B5E11-0175-41BF-AA70-14559895524C}">
            <xm:f>NOT(ISERROR(SEARCH("Intermediate Sustainable Services",A39)))</xm:f>
            <xm:f>"Intermediate Sustainable Services"</xm:f>
            <x14:dxf>
              <fill>
                <patternFill>
                  <bgColor rgb="FFFFFF00"/>
                </patternFill>
              </fill>
            </x14:dxf>
          </x14:cfRule>
          <x14:cfRule type="containsText" priority="79" operator="containsText" id="{50EC2AF6-8790-4FD7-9D82-B56CF27121DA}">
            <xm:f>NOT(ISERROR(SEARCH("Basic Sustainable Services",A39)))</xm:f>
            <xm:f>"Basic Sustainable Services"</xm:f>
            <x14:dxf>
              <fill>
                <patternFill>
                  <bgColor rgb="FFFF9900"/>
                </patternFill>
              </fill>
            </x14:dxf>
          </x14:cfRule>
          <x14:cfRule type="containsText" priority="80" operator="containsText" id="{600ED19A-7C32-4F12-8C94-97FEDDFCEFB1}">
            <xm:f>NOT(ISERROR(SEARCH("Inadequate Sustainable Services",A39)))</xm:f>
            <xm:f>"Inadequate Sustainable Services"</xm:f>
            <x14:dxf>
              <fill>
                <patternFill>
                  <bgColor rgb="FFFF0000"/>
                </patternFill>
              </fill>
            </x14:dxf>
          </x14:cfRule>
          <xm:sqref>A39:E39</xm:sqref>
        </x14:conditionalFormatting>
        <x14:conditionalFormatting xmlns:xm="http://schemas.microsoft.com/office/excel/2006/main">
          <x14:cfRule type="containsText" priority="73" operator="containsText" id="{8E4CFEB9-EA7D-41E5-A3E3-31F1A2F84105}">
            <xm:f>NOT(ISERROR(SEARCH("High Level Sustainable Services",F39)))</xm:f>
            <xm:f>"High Level Sustainable Services"</xm:f>
            <x14:dxf>
              <fill>
                <patternFill>
                  <bgColor rgb="FF00CC00"/>
                </patternFill>
              </fill>
            </x14:dxf>
          </x14:cfRule>
          <x14:cfRule type="containsText" priority="74" operator="containsText" id="{6E977E5A-970B-4B41-875E-D5B8EF3B4612}">
            <xm:f>NOT(ISERROR(SEARCH("Intermediate Sustainable Services",F39)))</xm:f>
            <xm:f>"Intermediate Sustainable Services"</xm:f>
            <x14:dxf>
              <fill>
                <patternFill>
                  <bgColor rgb="FFFFFF00"/>
                </patternFill>
              </fill>
            </x14:dxf>
          </x14:cfRule>
          <x14:cfRule type="containsText" priority="75" operator="containsText" id="{B0003DB8-0D76-4767-8148-54648BA204BE}">
            <xm:f>NOT(ISERROR(SEARCH("Basic Sustainable Services",F39)))</xm:f>
            <xm:f>"Basic Sustainable Services"</xm:f>
            <x14:dxf>
              <fill>
                <patternFill>
                  <bgColor rgb="FFFF9900"/>
                </patternFill>
              </fill>
            </x14:dxf>
          </x14:cfRule>
          <x14:cfRule type="containsText" priority="76" operator="containsText" id="{41477DCF-72AC-4952-A64A-179EE09B4FED}">
            <xm:f>NOT(ISERROR(SEARCH("Inadequate Sustainable Services",F39)))</xm:f>
            <xm:f>"Inadequate Sustainable Services"</xm:f>
            <x14:dxf>
              <fill>
                <patternFill>
                  <bgColor rgb="FFFF0000"/>
                </patternFill>
              </fill>
            </x14:dxf>
          </x14:cfRule>
          <xm:sqref>F39</xm:sqref>
        </x14:conditionalFormatting>
        <x14:conditionalFormatting xmlns:xm="http://schemas.microsoft.com/office/excel/2006/main">
          <x14:cfRule type="containsText" priority="69" operator="containsText" id="{E14483A2-237D-453B-9AD4-AC99C0CEC570}">
            <xm:f>NOT(ISERROR(SEARCH("High Level Sustainable Services",A38)))</xm:f>
            <xm:f>"High Level Sustainable Services"</xm:f>
            <x14:dxf>
              <fill>
                <patternFill>
                  <bgColor rgb="FF00CC00"/>
                </patternFill>
              </fill>
            </x14:dxf>
          </x14:cfRule>
          <x14:cfRule type="containsText" priority="70" operator="containsText" id="{2F5BC053-7D2A-4895-9009-1CDD20EDC171}">
            <xm:f>NOT(ISERROR(SEARCH("Intermediate Sustainable Services",A38)))</xm:f>
            <xm:f>"Intermediate Sustainable Services"</xm:f>
            <x14:dxf>
              <fill>
                <patternFill>
                  <bgColor rgb="FFFFFF00"/>
                </patternFill>
              </fill>
            </x14:dxf>
          </x14:cfRule>
          <x14:cfRule type="containsText" priority="71" operator="containsText" id="{26AAFA17-B7A5-4BCC-8AAD-041E8222503D}">
            <xm:f>NOT(ISERROR(SEARCH("Basic Sustainable Services",A38)))</xm:f>
            <xm:f>"Basic Sustainable Services"</xm:f>
            <x14:dxf>
              <fill>
                <patternFill>
                  <bgColor rgb="FFFF9900"/>
                </patternFill>
              </fill>
            </x14:dxf>
          </x14:cfRule>
          <x14:cfRule type="containsText" priority="72" operator="containsText" id="{24CFDF8A-D4D5-4A25-89FB-4DB949E3D009}">
            <xm:f>NOT(ISERROR(SEARCH("Inadequate Sustainable Services",A38)))</xm:f>
            <xm:f>"Inadequate Sustainable Services"</xm:f>
            <x14:dxf>
              <fill>
                <patternFill>
                  <bgColor rgb="FFFF0000"/>
                </patternFill>
              </fill>
            </x14:dxf>
          </x14:cfRule>
          <xm:sqref>A38:F38</xm:sqref>
        </x14:conditionalFormatting>
        <x14:conditionalFormatting xmlns:xm="http://schemas.microsoft.com/office/excel/2006/main">
          <x14:cfRule type="containsText" priority="61" operator="containsText" id="{EF4DFF1F-302E-413C-961A-632E0B4A6A56}">
            <xm:f>NOT(ISERROR(SEARCH("High Level Sustainable Services",A43)))</xm:f>
            <xm:f>"High Level Sustainable Services"</xm:f>
            <x14:dxf>
              <fill>
                <patternFill>
                  <bgColor rgb="FF00CC00"/>
                </patternFill>
              </fill>
            </x14:dxf>
          </x14:cfRule>
          <x14:cfRule type="containsText" priority="62" operator="containsText" id="{EDA3F6F4-FB57-4845-9FA3-FFBB294C7BF7}">
            <xm:f>NOT(ISERROR(SEARCH("Intermediate Sustainable Services",A43)))</xm:f>
            <xm:f>"Intermediate Sustainable Services"</xm:f>
            <x14:dxf>
              <fill>
                <patternFill>
                  <bgColor rgb="FFFFFF00"/>
                </patternFill>
              </fill>
            </x14:dxf>
          </x14:cfRule>
          <x14:cfRule type="containsText" priority="63" operator="containsText" id="{0E6AEE17-AC82-4B2B-A5A8-C1E72894283E}">
            <xm:f>NOT(ISERROR(SEARCH("Basic Sustainable Services",A43)))</xm:f>
            <xm:f>"Basic Sustainable Services"</xm:f>
            <x14:dxf>
              <fill>
                <patternFill>
                  <bgColor rgb="FFFF9900"/>
                </patternFill>
              </fill>
            </x14:dxf>
          </x14:cfRule>
          <x14:cfRule type="containsText" priority="64" operator="containsText" id="{F346FE8C-9951-4E85-ADEB-DF8B03541844}">
            <xm:f>NOT(ISERROR(SEARCH("Inadequate Sustainable Services",A43)))</xm:f>
            <xm:f>"Inadequate Sustainable Services"</xm:f>
            <x14:dxf>
              <fill>
                <patternFill>
                  <bgColor rgb="FFFF0000"/>
                </patternFill>
              </fill>
            </x14:dxf>
          </x14:cfRule>
          <xm:sqref>A43:E43</xm:sqref>
        </x14:conditionalFormatting>
        <x14:conditionalFormatting xmlns:xm="http://schemas.microsoft.com/office/excel/2006/main">
          <x14:cfRule type="containsText" priority="57" operator="containsText" id="{4B88C900-DE96-405A-9B3B-3AF5E1AA27C8}">
            <xm:f>NOT(ISERROR(SEARCH("High Level Sustainable Services",F43)))</xm:f>
            <xm:f>"High Level Sustainable Services"</xm:f>
            <x14:dxf>
              <fill>
                <patternFill>
                  <bgColor rgb="FF00CC00"/>
                </patternFill>
              </fill>
            </x14:dxf>
          </x14:cfRule>
          <x14:cfRule type="containsText" priority="58" operator="containsText" id="{6AD5FD55-27AC-4F32-A824-AF27A179DD1B}">
            <xm:f>NOT(ISERROR(SEARCH("Intermediate Sustainable Services",F43)))</xm:f>
            <xm:f>"Intermediate Sustainable Services"</xm:f>
            <x14:dxf>
              <fill>
                <patternFill>
                  <bgColor rgb="FFFFFF00"/>
                </patternFill>
              </fill>
            </x14:dxf>
          </x14:cfRule>
          <x14:cfRule type="containsText" priority="59" operator="containsText" id="{0410D90F-9A72-462A-B4D5-9BB6920E5B53}">
            <xm:f>NOT(ISERROR(SEARCH("Basic Sustainable Services",F43)))</xm:f>
            <xm:f>"Basic Sustainable Services"</xm:f>
            <x14:dxf>
              <fill>
                <patternFill>
                  <bgColor rgb="FFFF9900"/>
                </patternFill>
              </fill>
            </x14:dxf>
          </x14:cfRule>
          <x14:cfRule type="containsText" priority="60" operator="containsText" id="{05D2834E-8298-4A7D-9947-9DC448F89A9E}">
            <xm:f>NOT(ISERROR(SEARCH("Inadequate Sustainable Services",F43)))</xm:f>
            <xm:f>"Inadequate Sustainable Services"</xm:f>
            <x14:dxf>
              <fill>
                <patternFill>
                  <bgColor rgb="FFFF0000"/>
                </patternFill>
              </fill>
            </x14:dxf>
          </x14:cfRule>
          <xm:sqref>F43</xm:sqref>
        </x14:conditionalFormatting>
        <x14:conditionalFormatting xmlns:xm="http://schemas.microsoft.com/office/excel/2006/main">
          <x14:cfRule type="containsText" priority="53" operator="containsText" id="{A438C2DD-E438-44A8-9BE5-AF6A65BAEB6F}">
            <xm:f>NOT(ISERROR(SEARCH("High Level Sustainable Services",A46)))</xm:f>
            <xm:f>"High Level Sustainable Services"</xm:f>
            <x14:dxf>
              <fill>
                <patternFill>
                  <bgColor rgb="FF00CC00"/>
                </patternFill>
              </fill>
            </x14:dxf>
          </x14:cfRule>
          <x14:cfRule type="containsText" priority="54" operator="containsText" id="{3C635E1D-BEA0-4260-B022-3A7639755413}">
            <xm:f>NOT(ISERROR(SEARCH("Intermediate Sustainable Services",A46)))</xm:f>
            <xm:f>"Intermediate Sustainable Services"</xm:f>
            <x14:dxf>
              <fill>
                <patternFill>
                  <bgColor rgb="FFFFFF00"/>
                </patternFill>
              </fill>
            </x14:dxf>
          </x14:cfRule>
          <x14:cfRule type="containsText" priority="55" operator="containsText" id="{747DA226-8E11-4153-9241-60621186DB8B}">
            <xm:f>NOT(ISERROR(SEARCH("Basic Sustainable Services",A46)))</xm:f>
            <xm:f>"Basic Sustainable Services"</xm:f>
            <x14:dxf>
              <fill>
                <patternFill>
                  <bgColor rgb="FFFF9900"/>
                </patternFill>
              </fill>
            </x14:dxf>
          </x14:cfRule>
          <x14:cfRule type="containsText" priority="56" operator="containsText" id="{A306AD44-8D9B-4010-93E0-425D94FD22FC}">
            <xm:f>NOT(ISERROR(SEARCH("Inadequate Sustainable Services",A46)))</xm:f>
            <xm:f>"Inadequate Sustainable Services"</xm:f>
            <x14:dxf>
              <fill>
                <patternFill>
                  <bgColor rgb="FFFF0000"/>
                </patternFill>
              </fill>
            </x14:dxf>
          </x14:cfRule>
          <xm:sqref>A46:E46</xm:sqref>
        </x14:conditionalFormatting>
        <x14:conditionalFormatting xmlns:xm="http://schemas.microsoft.com/office/excel/2006/main">
          <x14:cfRule type="containsText" priority="49" operator="containsText" id="{70BEFB2A-94E8-46F5-9668-CE44B6363E5E}">
            <xm:f>NOT(ISERROR(SEARCH("High Level Sustainable Services",F46)))</xm:f>
            <xm:f>"High Level Sustainable Services"</xm:f>
            <x14:dxf>
              <fill>
                <patternFill>
                  <bgColor rgb="FF00CC00"/>
                </patternFill>
              </fill>
            </x14:dxf>
          </x14:cfRule>
          <x14:cfRule type="containsText" priority="50" operator="containsText" id="{0FBA048D-AA56-4923-8438-110084644879}">
            <xm:f>NOT(ISERROR(SEARCH("Intermediate Sustainable Services",F46)))</xm:f>
            <xm:f>"Intermediate Sustainable Services"</xm:f>
            <x14:dxf>
              <fill>
                <patternFill>
                  <bgColor rgb="FFFFFF00"/>
                </patternFill>
              </fill>
            </x14:dxf>
          </x14:cfRule>
          <x14:cfRule type="containsText" priority="51" operator="containsText" id="{CBDA730C-B6FA-47D6-B3B9-22D6A364F5AC}">
            <xm:f>NOT(ISERROR(SEARCH("Basic Sustainable Services",F46)))</xm:f>
            <xm:f>"Basic Sustainable Services"</xm:f>
            <x14:dxf>
              <fill>
                <patternFill>
                  <bgColor rgb="FFFF9900"/>
                </patternFill>
              </fill>
            </x14:dxf>
          </x14:cfRule>
          <x14:cfRule type="containsText" priority="52" operator="containsText" id="{7D63DC1F-59A7-47A9-AB0E-D5A035B7D323}">
            <xm:f>NOT(ISERROR(SEARCH("Inadequate Sustainable Services",F46)))</xm:f>
            <xm:f>"Inadequate Sustainable Services"</xm:f>
            <x14:dxf>
              <fill>
                <patternFill>
                  <bgColor rgb="FFFF0000"/>
                </patternFill>
              </fill>
            </x14:dxf>
          </x14:cfRule>
          <xm:sqref>F46</xm:sqref>
        </x14:conditionalFormatting>
        <x14:conditionalFormatting xmlns:xm="http://schemas.microsoft.com/office/excel/2006/main">
          <x14:cfRule type="containsText" priority="33" operator="containsText" id="{069A90F3-98C2-45A4-A297-E6F741F88F77}">
            <xm:f>NOT(ISERROR(SEARCH("High Level Sustainable Services",F47)))</xm:f>
            <xm:f>"High Level Sustainable Services"</xm:f>
            <x14:dxf>
              <fill>
                <patternFill>
                  <bgColor rgb="FF00CC00"/>
                </patternFill>
              </fill>
            </x14:dxf>
          </x14:cfRule>
          <x14:cfRule type="containsText" priority="34" operator="containsText" id="{E8C5FADC-C56D-4BD4-A4DD-14A19D4CF859}">
            <xm:f>NOT(ISERROR(SEARCH("Intermediate Sustainable Services",F47)))</xm:f>
            <xm:f>"Intermediate Sustainable Services"</xm:f>
            <x14:dxf>
              <fill>
                <patternFill>
                  <bgColor rgb="FFFFFF00"/>
                </patternFill>
              </fill>
            </x14:dxf>
          </x14:cfRule>
          <x14:cfRule type="containsText" priority="35" operator="containsText" id="{77277D6F-2F1E-48EB-ADDE-D97C50A5AD53}">
            <xm:f>NOT(ISERROR(SEARCH("Basic Sustainable Services",F47)))</xm:f>
            <xm:f>"Basic Sustainable Services"</xm:f>
            <x14:dxf>
              <fill>
                <patternFill>
                  <bgColor rgb="FFFF9900"/>
                </patternFill>
              </fill>
            </x14:dxf>
          </x14:cfRule>
          <x14:cfRule type="containsText" priority="36" operator="containsText" id="{08B5BC6E-2702-4F00-BE8F-4FDBB40F2E9C}">
            <xm:f>NOT(ISERROR(SEARCH("Inadequate Sustainable Services",F47)))</xm:f>
            <xm:f>"Inadequate Sustainable Services"</xm:f>
            <x14:dxf>
              <fill>
                <patternFill>
                  <bgColor rgb="FFFF0000"/>
                </patternFill>
              </fill>
            </x14:dxf>
          </x14:cfRule>
          <xm:sqref>F47</xm:sqref>
        </x14:conditionalFormatting>
        <x14:conditionalFormatting xmlns:xm="http://schemas.microsoft.com/office/excel/2006/main">
          <x14:cfRule type="containsText" priority="29" operator="containsText" id="{7898C552-8144-4A41-9497-B52A394619E9}">
            <xm:f>NOT(ISERROR(SEARCH("High Level Sustainable Services",F51)))</xm:f>
            <xm:f>"High Level Sustainable Services"</xm:f>
            <x14:dxf>
              <fill>
                <patternFill>
                  <bgColor rgb="FF00CC00"/>
                </patternFill>
              </fill>
            </x14:dxf>
          </x14:cfRule>
          <x14:cfRule type="containsText" priority="30" operator="containsText" id="{AB33CAA1-48C0-47A7-8F1F-D25B5017EE39}">
            <xm:f>NOT(ISERROR(SEARCH("Intermediate Sustainable Services",F51)))</xm:f>
            <xm:f>"Intermediate Sustainable Services"</xm:f>
            <x14:dxf>
              <fill>
                <patternFill>
                  <bgColor rgb="FFFFFF00"/>
                </patternFill>
              </fill>
            </x14:dxf>
          </x14:cfRule>
          <x14:cfRule type="containsText" priority="31" operator="containsText" id="{5E1AB2A2-4929-40D3-A7E1-6A17D7C5CBBA}">
            <xm:f>NOT(ISERROR(SEARCH("Basic Sustainable Services",F51)))</xm:f>
            <xm:f>"Basic Sustainable Services"</xm:f>
            <x14:dxf>
              <fill>
                <patternFill>
                  <bgColor rgb="FFFF9900"/>
                </patternFill>
              </fill>
            </x14:dxf>
          </x14:cfRule>
          <x14:cfRule type="containsText" priority="32" operator="containsText" id="{74D71925-B50B-4AB6-AAE7-B9889E310153}">
            <xm:f>NOT(ISERROR(SEARCH("Inadequate Sustainable Services",F51)))</xm:f>
            <xm:f>"Inadequate Sustainable Services"</xm:f>
            <x14:dxf>
              <fill>
                <patternFill>
                  <bgColor rgb="FFFF0000"/>
                </patternFill>
              </fill>
            </x14:dxf>
          </x14:cfRule>
          <xm:sqref>F51:F52 F54</xm:sqref>
        </x14:conditionalFormatting>
        <x14:conditionalFormatting xmlns:xm="http://schemas.microsoft.com/office/excel/2006/main">
          <x14:cfRule type="containsText" priority="25" operator="containsText" id="{25268AD4-803F-459C-834C-B2D26C4A93BC}">
            <xm:f>NOT(ISERROR(SEARCH("High Level Sustainable Services",E54)))</xm:f>
            <xm:f>"High Level Sustainable Services"</xm:f>
            <x14:dxf>
              <fill>
                <patternFill>
                  <bgColor rgb="FF00CC00"/>
                </patternFill>
              </fill>
            </x14:dxf>
          </x14:cfRule>
          <x14:cfRule type="containsText" priority="26" operator="containsText" id="{5188673B-5F8B-4B83-B262-49D3B92022A9}">
            <xm:f>NOT(ISERROR(SEARCH("Intermediate Sustainable Services",E54)))</xm:f>
            <xm:f>"Intermediate Sustainable Services"</xm:f>
            <x14:dxf>
              <fill>
                <patternFill>
                  <bgColor rgb="FFFFFF00"/>
                </patternFill>
              </fill>
            </x14:dxf>
          </x14:cfRule>
          <x14:cfRule type="containsText" priority="27" operator="containsText" id="{9DE7F547-CC78-4309-BB60-D1434EE06E99}">
            <xm:f>NOT(ISERROR(SEARCH("Basic Sustainable Services",E54)))</xm:f>
            <xm:f>"Basic Sustainable Services"</xm:f>
            <x14:dxf>
              <fill>
                <patternFill>
                  <bgColor rgb="FFFF9900"/>
                </patternFill>
              </fill>
            </x14:dxf>
          </x14:cfRule>
          <x14:cfRule type="containsText" priority="28" operator="containsText" id="{C5647ED5-521E-4007-A93E-64698A05339B}">
            <xm:f>NOT(ISERROR(SEARCH("Inadequate Sustainable Services",E54)))</xm:f>
            <xm:f>"Inadequate Sustainable Services"</xm:f>
            <x14:dxf>
              <fill>
                <patternFill>
                  <bgColor rgb="FFFF0000"/>
                </patternFill>
              </fill>
            </x14:dxf>
          </x14:cfRule>
          <xm:sqref>E54</xm:sqref>
        </x14:conditionalFormatting>
        <x14:conditionalFormatting xmlns:xm="http://schemas.microsoft.com/office/excel/2006/main">
          <x14:cfRule type="containsText" priority="13" operator="containsText" id="{51EA9BC0-117E-4FB8-A4D1-FB29C38EBF92}">
            <xm:f>NOT(ISERROR(SEARCH("High Level Sustainable Services",F53)))</xm:f>
            <xm:f>"High Level Sustainable Services"</xm:f>
            <x14:dxf>
              <fill>
                <patternFill>
                  <bgColor rgb="FF00CC00"/>
                </patternFill>
              </fill>
            </x14:dxf>
          </x14:cfRule>
          <x14:cfRule type="containsText" priority="14" operator="containsText" id="{363F8C27-A37D-4890-B879-EA6FB1188E51}">
            <xm:f>NOT(ISERROR(SEARCH("Intermediate Sustainable Services",F53)))</xm:f>
            <xm:f>"Intermediate Sustainable Services"</xm:f>
            <x14:dxf>
              <fill>
                <patternFill>
                  <bgColor rgb="FFFFFF00"/>
                </patternFill>
              </fill>
            </x14:dxf>
          </x14:cfRule>
          <x14:cfRule type="containsText" priority="15" operator="containsText" id="{C0FD3764-2B21-40CD-8B9A-8FB64B321FA3}">
            <xm:f>NOT(ISERROR(SEARCH("Basic Sustainable Services",F53)))</xm:f>
            <xm:f>"Basic Sustainable Services"</xm:f>
            <x14:dxf>
              <fill>
                <patternFill>
                  <bgColor rgb="FFFF9900"/>
                </patternFill>
              </fill>
            </x14:dxf>
          </x14:cfRule>
          <x14:cfRule type="containsText" priority="16" operator="containsText" id="{B84C3991-EF23-4AC7-8A43-D71706B0055C}">
            <xm:f>NOT(ISERROR(SEARCH("Inadequate Sustainable Services",F53)))</xm:f>
            <xm:f>"Inadequate Sustainable Services"</xm:f>
            <x14:dxf>
              <fill>
                <patternFill>
                  <bgColor rgb="FFFF0000"/>
                </patternFill>
              </fill>
            </x14:dxf>
          </x14:cfRule>
          <xm:sqref>F53</xm:sqref>
        </x14:conditionalFormatting>
        <x14:conditionalFormatting xmlns:xm="http://schemas.microsoft.com/office/excel/2006/main">
          <x14:cfRule type="containsText" priority="9" operator="containsText" id="{F01087BA-B94A-4019-B248-01EDDA74FD22}">
            <xm:f>NOT(ISERROR(SEARCH("High Level Sustainable Services",B40)))</xm:f>
            <xm:f>"High Level Sustainable Services"</xm:f>
            <x14:dxf>
              <fill>
                <patternFill>
                  <bgColor rgb="FF00CC00"/>
                </patternFill>
              </fill>
            </x14:dxf>
          </x14:cfRule>
          <x14:cfRule type="containsText" priority="10" operator="containsText" id="{6336ACCA-1D6A-46E6-B4E4-3362045D0FAD}">
            <xm:f>NOT(ISERROR(SEARCH("Intermediate Sustainable Services",B40)))</xm:f>
            <xm:f>"Intermediate Sustainable Services"</xm:f>
            <x14:dxf>
              <fill>
                <patternFill>
                  <bgColor rgb="FFFFFF00"/>
                </patternFill>
              </fill>
            </x14:dxf>
          </x14:cfRule>
          <x14:cfRule type="containsText" priority="11" operator="containsText" id="{5D07C343-9D81-4AAE-9C0E-3CC089A997B7}">
            <xm:f>NOT(ISERROR(SEARCH("Basic Sustainable Services",B40)))</xm:f>
            <xm:f>"Basic Sustainable Services"</xm:f>
            <x14:dxf>
              <fill>
                <patternFill>
                  <bgColor rgb="FFFF9900"/>
                </patternFill>
              </fill>
            </x14:dxf>
          </x14:cfRule>
          <x14:cfRule type="containsText" priority="12" operator="containsText" id="{A7410BF1-D211-43C4-B467-4478454F1E1C}">
            <xm:f>NOT(ISERROR(SEARCH("Inadequate Sustainable Services",B40)))</xm:f>
            <xm:f>"Inadequate Sustainable Services"</xm:f>
            <x14:dxf>
              <fill>
                <patternFill>
                  <bgColor rgb="FFFF0000"/>
                </patternFill>
              </fill>
            </x14:dxf>
          </x14:cfRule>
          <xm:sqref>B40:B41 D40:D42</xm:sqref>
        </x14:conditionalFormatting>
        <x14:conditionalFormatting xmlns:xm="http://schemas.microsoft.com/office/excel/2006/main">
          <x14:cfRule type="containsText" priority="5" operator="containsText" id="{C74DF286-AE6E-429E-9459-C51D7538F380}">
            <xm:f>NOT(ISERROR(SEARCH("High Level Sustainable Services",F41)))</xm:f>
            <xm:f>"High Level Sustainable Services"</xm:f>
            <x14:dxf>
              <fill>
                <patternFill>
                  <bgColor rgb="FF00CC00"/>
                </patternFill>
              </fill>
            </x14:dxf>
          </x14:cfRule>
          <x14:cfRule type="containsText" priority="6" operator="containsText" id="{10630D3D-3848-43B4-A76F-59E15F8D6158}">
            <xm:f>NOT(ISERROR(SEARCH("Intermediate Sustainable Services",F41)))</xm:f>
            <xm:f>"Intermediate Sustainable Services"</xm:f>
            <x14:dxf>
              <fill>
                <patternFill>
                  <bgColor rgb="FFFFFF00"/>
                </patternFill>
              </fill>
            </x14:dxf>
          </x14:cfRule>
          <x14:cfRule type="containsText" priority="7" operator="containsText" id="{13BF9BED-C4BA-4116-B101-33CBDC277E65}">
            <xm:f>NOT(ISERROR(SEARCH("Basic Sustainable Services",F41)))</xm:f>
            <xm:f>"Basic Sustainable Services"</xm:f>
            <x14:dxf>
              <fill>
                <patternFill>
                  <bgColor rgb="FFFF9900"/>
                </patternFill>
              </fill>
            </x14:dxf>
          </x14:cfRule>
          <x14:cfRule type="containsText" priority="8" operator="containsText" id="{9CA52A36-CB34-4BC6-B3AB-93319BF0E5D3}">
            <xm:f>NOT(ISERROR(SEARCH("Inadequate Sustainable Services",F41)))</xm:f>
            <xm:f>"Inadequate Sustainable Services"</xm:f>
            <x14:dxf>
              <fill>
                <patternFill>
                  <bgColor rgb="FFFF0000"/>
                </patternFill>
              </fill>
            </x14:dxf>
          </x14:cfRule>
          <xm:sqref>F41:F42</xm:sqref>
        </x14:conditionalFormatting>
        <x14:conditionalFormatting xmlns:xm="http://schemas.microsoft.com/office/excel/2006/main">
          <x14:cfRule type="containsText" priority="1" operator="containsText" id="{45AC2FB1-374D-481D-839C-94196C4AED4C}">
            <xm:f>NOT(ISERROR(SEARCH("High Level Sustainable Services",F45)))</xm:f>
            <xm:f>"High Level Sustainable Services"</xm:f>
            <x14:dxf>
              <fill>
                <patternFill>
                  <bgColor rgb="FF00CC00"/>
                </patternFill>
              </fill>
            </x14:dxf>
          </x14:cfRule>
          <x14:cfRule type="containsText" priority="2" operator="containsText" id="{416ECA22-5AD5-4A58-93C9-F8AF5FB5984A}">
            <xm:f>NOT(ISERROR(SEARCH("Intermediate Sustainable Services",F45)))</xm:f>
            <xm:f>"Intermediate Sustainable Services"</xm:f>
            <x14:dxf>
              <fill>
                <patternFill>
                  <bgColor rgb="FFFFFF00"/>
                </patternFill>
              </fill>
            </x14:dxf>
          </x14:cfRule>
          <x14:cfRule type="containsText" priority="3" operator="containsText" id="{187B0419-FDD9-47A4-9B66-A9210240CB7C}">
            <xm:f>NOT(ISERROR(SEARCH("Basic Sustainable Services",F45)))</xm:f>
            <xm:f>"Basic Sustainable Services"</xm:f>
            <x14:dxf>
              <fill>
                <patternFill>
                  <bgColor rgb="FFFF9900"/>
                </patternFill>
              </fill>
            </x14:dxf>
          </x14:cfRule>
          <x14:cfRule type="containsText" priority="4" operator="containsText" id="{DB4F93DB-2E6B-49E5-87C6-A6A6ECEE9C09}">
            <xm:f>NOT(ISERROR(SEARCH("Inadequate Sustainable Services",F45)))</xm:f>
            <xm:f>"Inadequate Sustainable Services"</xm:f>
            <x14:dxf>
              <fill>
                <patternFill>
                  <bgColor rgb="FFFF0000"/>
                </patternFill>
              </fill>
            </x14:dxf>
          </x14:cfRule>
          <xm:sqref>F45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30"/>
  <sheetViews>
    <sheetView zoomScale="80" zoomScaleNormal="80" workbookViewId="0">
      <selection activeCell="D12" sqref="D12"/>
    </sheetView>
  </sheetViews>
  <sheetFormatPr defaultRowHeight="14" x14ac:dyDescent="0.3"/>
  <cols>
    <col min="2" max="2" width="35.1640625" customWidth="1"/>
    <col min="3" max="3" width="44.75" customWidth="1"/>
  </cols>
  <sheetData>
    <row r="1" spans="2:3" ht="18.5" thickBot="1" x14ac:dyDescent="0.45">
      <c r="B1" s="80" t="s">
        <v>47</v>
      </c>
      <c r="C1" s="67"/>
    </row>
    <row r="2" spans="2:3" ht="14.5" thickBot="1" x14ac:dyDescent="0.35">
      <c r="B2" s="68" t="s">
        <v>48</v>
      </c>
      <c r="C2" s="69" t="s">
        <v>49</v>
      </c>
    </row>
    <row r="3" spans="2:3" ht="28" x14ac:dyDescent="0.3">
      <c r="B3" s="70" t="s">
        <v>50</v>
      </c>
      <c r="C3" s="71" t="s">
        <v>51</v>
      </c>
    </row>
    <row r="4" spans="2:3" ht="28" x14ac:dyDescent="0.3">
      <c r="B4" s="72" t="s">
        <v>52</v>
      </c>
      <c r="C4" s="71" t="s">
        <v>53</v>
      </c>
    </row>
    <row r="5" spans="2:3" x14ac:dyDescent="0.3">
      <c r="B5" s="72" t="s">
        <v>54</v>
      </c>
      <c r="C5" s="71" t="s">
        <v>55</v>
      </c>
    </row>
    <row r="6" spans="2:3" ht="14.5" thickBot="1" x14ac:dyDescent="0.35">
      <c r="B6" s="73" t="s">
        <v>56</v>
      </c>
      <c r="C6" s="74" t="s">
        <v>57</v>
      </c>
    </row>
    <row r="7" spans="2:3" x14ac:dyDescent="0.3">
      <c r="B7" s="75"/>
      <c r="C7" s="76"/>
    </row>
    <row r="8" spans="2:3" x14ac:dyDescent="0.3">
      <c r="B8" s="77"/>
      <c r="C8" s="78"/>
    </row>
    <row r="9" spans="2:3" x14ac:dyDescent="0.3">
      <c r="B9" s="77"/>
      <c r="C9" s="78"/>
    </row>
    <row r="10" spans="2:3" x14ac:dyDescent="0.3">
      <c r="B10" s="112" t="s">
        <v>58</v>
      </c>
      <c r="C10" s="113"/>
    </row>
    <row r="11" spans="2:3" x14ac:dyDescent="0.3">
      <c r="B11" s="114" t="s">
        <v>59</v>
      </c>
      <c r="C11" s="81" t="str">
        <f>"Structure: "&amp;'Kamwenge Scoring'!$C3</f>
        <v>Structure: Inadequate Sustainable Services</v>
      </c>
    </row>
    <row r="12" spans="2:3" x14ac:dyDescent="0.3">
      <c r="B12" s="115"/>
      <c r="C12" s="81" t="str">
        <f>"Finance: "&amp;'Kamwenge Scoring'!$C8</f>
        <v>Finance: Inadequate Sustainable Services</v>
      </c>
    </row>
    <row r="13" spans="2:3" x14ac:dyDescent="0.3">
      <c r="B13" s="115"/>
      <c r="C13" s="81" t="str">
        <f>"Management: "&amp;'Kamwenge Scoring'!$C11</f>
        <v>Management: Inadequate Sustainable Services</v>
      </c>
    </row>
    <row r="14" spans="2:3" x14ac:dyDescent="0.3">
      <c r="B14" s="116"/>
      <c r="C14" s="81" t="str">
        <f>"Monitoring: "&amp;'Kamwenge Scoring'!$C15</f>
        <v>Monitoring: Inadequate Sustainable Services</v>
      </c>
    </row>
    <row r="15" spans="2:3" x14ac:dyDescent="0.3">
      <c r="B15" s="114" t="s">
        <v>60</v>
      </c>
      <c r="C15" s="81" t="str">
        <f>"Structure: "&amp;'Kamwenge Scoring'!$C18</f>
        <v>Structure: Inadequate Sustainable Services</v>
      </c>
    </row>
    <row r="16" spans="2:3" x14ac:dyDescent="0.3">
      <c r="B16" s="115"/>
      <c r="C16" s="81" t="str">
        <f>"Finance: "&amp;'Kamwenge Scoring'!$C21</f>
        <v>Finance: Inadequate Sustainable Services</v>
      </c>
    </row>
    <row r="17" spans="2:3" x14ac:dyDescent="0.3">
      <c r="B17" s="116"/>
      <c r="C17" s="81" t="str">
        <f>"O&amp;M: "&amp;'Kamwenge Scoring'!$C28</f>
        <v>O&amp;M: Inadequate Sustainable Services</v>
      </c>
    </row>
    <row r="18" spans="2:3" x14ac:dyDescent="0.3">
      <c r="B18" s="79" t="s">
        <v>61</v>
      </c>
      <c r="C18" s="81" t="str">
        <f>"WRM: "&amp;'Kamwenge Scoring'!$C31</f>
        <v>WRM: Inadequate Sustainable Services</v>
      </c>
    </row>
    <row r="19" spans="2:3" x14ac:dyDescent="0.3">
      <c r="B19" s="79" t="s">
        <v>62</v>
      </c>
      <c r="C19" s="66" t="str">
        <f>'Kamwenge Scoring'!C39</f>
        <v>Inadequate Level of Sanitation Planning</v>
      </c>
    </row>
    <row r="21" spans="2:3" x14ac:dyDescent="0.3">
      <c r="B21" s="117"/>
      <c r="C21" s="117"/>
    </row>
    <row r="22" spans="2:3" x14ac:dyDescent="0.3">
      <c r="B22" s="56"/>
      <c r="C22" s="53"/>
    </row>
    <row r="23" spans="2:3" x14ac:dyDescent="0.3">
      <c r="B23" s="56"/>
      <c r="C23" s="53"/>
    </row>
    <row r="24" spans="2:3" x14ac:dyDescent="0.3">
      <c r="B24" s="56"/>
      <c r="C24" s="53"/>
    </row>
    <row r="25" spans="2:3" x14ac:dyDescent="0.3">
      <c r="B25" s="56"/>
      <c r="C25" s="53"/>
    </row>
    <row r="26" spans="2:3" x14ac:dyDescent="0.3">
      <c r="B26" s="56"/>
      <c r="C26" s="53"/>
    </row>
    <row r="27" spans="2:3" x14ac:dyDescent="0.3">
      <c r="B27" s="56"/>
      <c r="C27" s="53"/>
    </row>
    <row r="28" spans="2:3" x14ac:dyDescent="0.3">
      <c r="B28" s="56"/>
      <c r="C28" s="53"/>
    </row>
    <row r="29" spans="2:3" x14ac:dyDescent="0.3">
      <c r="B29" s="54"/>
      <c r="C29" s="53"/>
    </row>
    <row r="30" spans="2:3" ht="14.5" x14ac:dyDescent="0.35">
      <c r="B30" s="54"/>
      <c r="C30" s="55"/>
    </row>
  </sheetData>
  <mergeCells count="4">
    <mergeCell ref="B10:C10"/>
    <mergeCell ref="B11:B14"/>
    <mergeCell ref="B15:B17"/>
    <mergeCell ref="B21:C21"/>
  </mergeCells>
  <conditionalFormatting sqref="C30">
    <cfRule type="containsText" dxfId="91" priority="1" operator="containsText" text="Basic Level of Sanitation Planning">
      <formula>NOT(ISERROR(SEARCH("Basic Level of Sanitation Planning",C30)))</formula>
    </cfRule>
    <cfRule type="containsText" dxfId="90" priority="2" operator="containsText" text="Inadequate Level of Sanitation Planning">
      <formula>NOT(ISERROR(SEARCH("Inadequate Level of Sanitation Planning",C30)))</formula>
    </cfRule>
    <cfRule type="containsText" dxfId="89" priority="3" operator="containsText" text="High Level of Sanitation Planning">
      <formula>NOT(ISERROR(SEARCH("High Level of Sanitation Planning",C30)))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23" operator="containsText" id="{38C1707B-0E77-4F0A-9AD1-AFAE20A35DB7}">
            <xm:f>NOT(ISERROR(SEARCH("High Level Sustainable Services",C22)))</xm:f>
            <xm:f>"High Level Sustainable Services"</xm:f>
            <x14:dxf>
              <fill>
                <patternFill>
                  <bgColor rgb="FF00CC00"/>
                </patternFill>
              </fill>
            </x14:dxf>
          </x14:cfRule>
          <x14:cfRule type="containsText" priority="24" operator="containsText" id="{29791BBC-5B04-4646-9A60-09F8DC8FE235}">
            <xm:f>NOT(ISERROR(SEARCH("Intermediate Sustainable Services",C22)))</xm:f>
            <xm:f>"Intermediate Sustainable Services"</xm:f>
            <x14:dxf>
              <fill>
                <patternFill>
                  <bgColor rgb="FFFFFF00"/>
                </patternFill>
              </fill>
            </x14:dxf>
          </x14:cfRule>
          <x14:cfRule type="containsText" priority="25" operator="containsText" id="{176220B5-1B1E-4A4A-839D-C0B273266484}">
            <xm:f>NOT(ISERROR(SEARCH("Basic Sustainable Services",C22)))</xm:f>
            <xm:f>"Basic Sustainable Services"</xm:f>
            <x14:dxf>
              <fill>
                <patternFill>
                  <bgColor rgb="FFFF9900"/>
                </patternFill>
              </fill>
            </x14:dxf>
          </x14:cfRule>
          <x14:cfRule type="containsText" priority="26" operator="containsText" id="{A9151F8C-FADF-4E53-A435-201C9AFFCC0B}">
            <xm:f>NOT(ISERROR(SEARCH("Inadequate Sustainable Services",C22)))</xm:f>
            <xm:f>"Inadequate Sustainable Services"</xm:f>
            <x14:dxf>
              <fill>
                <patternFill>
                  <bgColor rgb="FFFF0000"/>
                </patternFill>
              </fill>
            </x14:dxf>
          </x14:cfRule>
          <xm:sqref>C22:C25 C27 C29</xm:sqref>
        </x14:conditionalFormatting>
        <x14:conditionalFormatting xmlns:xm="http://schemas.microsoft.com/office/excel/2006/main">
          <x14:cfRule type="containsText" priority="19" operator="containsText" id="{3B7666FA-D3CA-41FB-886F-3A2AC6E8F217}">
            <xm:f>NOT(ISERROR(SEARCH("High Level Sustainable Services",C26)))</xm:f>
            <xm:f>"High Level Sustainable Services"</xm:f>
            <x14:dxf>
              <fill>
                <patternFill>
                  <bgColor rgb="FF00CC00"/>
                </patternFill>
              </fill>
            </x14:dxf>
          </x14:cfRule>
          <x14:cfRule type="containsText" priority="20" operator="containsText" id="{95DAD44B-5182-494D-9315-118E06467703}">
            <xm:f>NOT(ISERROR(SEARCH("Intermediate Sustainable Services",C26)))</xm:f>
            <xm:f>"Intermediate Sustainable Services"</xm:f>
            <x14:dxf>
              <fill>
                <patternFill>
                  <bgColor rgb="FFFFFF00"/>
                </patternFill>
              </fill>
            </x14:dxf>
          </x14:cfRule>
          <x14:cfRule type="containsText" priority="21" operator="containsText" id="{F84F221B-8DC0-4DC5-A265-CBEAADD01EAE}">
            <xm:f>NOT(ISERROR(SEARCH("Basic Sustainable Services",C26)))</xm:f>
            <xm:f>"Basic Sustainable Services"</xm:f>
            <x14:dxf>
              <fill>
                <patternFill>
                  <bgColor rgb="FFFF9900"/>
                </patternFill>
              </fill>
            </x14:dxf>
          </x14:cfRule>
          <x14:cfRule type="containsText" priority="22" operator="containsText" id="{C608004B-0494-48DC-ACC9-24FC9C49146D}">
            <xm:f>NOT(ISERROR(SEARCH("Inadequate Sustainable Services",C26)))</xm:f>
            <xm:f>"Inadequate Sustainable Services"</xm:f>
            <x14:dxf>
              <fill>
                <patternFill>
                  <bgColor rgb="FFFF0000"/>
                </patternFill>
              </fill>
            </x14:dxf>
          </x14:cfRule>
          <xm:sqref>C26</xm:sqref>
        </x14:conditionalFormatting>
        <x14:conditionalFormatting xmlns:xm="http://schemas.microsoft.com/office/excel/2006/main">
          <x14:cfRule type="containsText" priority="15" operator="containsText" id="{47836CDE-D819-4D98-A01F-F141527E9B67}">
            <xm:f>NOT(ISERROR(SEARCH("High Level Sustainable Services",C28)))</xm:f>
            <xm:f>"High Level Sustainable Services"</xm:f>
            <x14:dxf>
              <fill>
                <patternFill>
                  <bgColor rgb="FF00CC00"/>
                </patternFill>
              </fill>
            </x14:dxf>
          </x14:cfRule>
          <x14:cfRule type="containsText" priority="16" operator="containsText" id="{F3C55D2A-848E-4100-BB85-F3CA470CD35E}">
            <xm:f>NOT(ISERROR(SEARCH("Intermediate Sustainable Services",C28)))</xm:f>
            <xm:f>"Intermediate Sustainable Services"</xm:f>
            <x14:dxf>
              <fill>
                <patternFill>
                  <bgColor rgb="FFFFFF00"/>
                </patternFill>
              </fill>
            </x14:dxf>
          </x14:cfRule>
          <x14:cfRule type="containsText" priority="17" operator="containsText" id="{ECB08376-DE88-4F7C-B235-5CE514F6CAF7}">
            <xm:f>NOT(ISERROR(SEARCH("Basic Sustainable Services",C28)))</xm:f>
            <xm:f>"Basic Sustainable Services"</xm:f>
            <x14:dxf>
              <fill>
                <patternFill>
                  <bgColor rgb="FFFF9900"/>
                </patternFill>
              </fill>
            </x14:dxf>
          </x14:cfRule>
          <x14:cfRule type="containsText" priority="18" operator="containsText" id="{DC92F97C-7A8B-4BC6-8D1E-FF9C72976B73}">
            <xm:f>NOT(ISERROR(SEARCH("Inadequate Sustainable Services",C28)))</xm:f>
            <xm:f>"Inadequate Sustainable Services"</xm:f>
            <x14:dxf>
              <fill>
                <patternFill>
                  <bgColor rgb="FFFF0000"/>
                </patternFill>
              </fill>
            </x14:dxf>
          </x14:cfRule>
          <xm:sqref>C28</xm:sqref>
        </x14:conditionalFormatting>
        <x14:conditionalFormatting xmlns:xm="http://schemas.microsoft.com/office/excel/2006/main">
          <x14:cfRule type="containsText" priority="11" operator="containsText" id="{93199FE8-FBB0-4975-8B2C-1C3E26A709D0}">
            <xm:f>NOT(ISERROR(SEARCH("High Level of Sanitation Planning",C19)))</xm:f>
            <xm:f>"High Level of Sanitation Planning"</xm:f>
            <x14:dxf>
              <font>
                <color theme="0"/>
              </font>
              <fill>
                <patternFill>
                  <bgColor rgb="FFB0BA25"/>
                </patternFill>
              </fill>
            </x14:dxf>
          </x14:cfRule>
          <x14:cfRule type="containsText" priority="12" operator="containsText" id="{92E7D444-33D1-401E-9A04-E315ADBD480C}">
            <xm:f>NOT(ISERROR(SEARCH("Basic Level of Sanitation Planning",C19)))</xm:f>
            <xm:f>"Basic Level of Sanitation Planning"</xm:f>
            <x14:dxf>
              <font>
                <color theme="0"/>
              </font>
              <fill>
                <patternFill>
                  <bgColor rgb="FFF26300"/>
                </patternFill>
              </fill>
            </x14:dxf>
          </x14:cfRule>
          <x14:cfRule type="containsText" priority="13" operator="containsText" id="{211A9DBB-5718-43C9-A204-91D3DE1ACCC0}">
            <xm:f>NOT(ISERROR(SEARCH("Inadequate Level of Sanitation Planning",C19)))</xm:f>
            <xm:f>"Inadequate Level of Sanitation Planning"</xm:f>
            <x14:dxf>
              <font>
                <color theme="0"/>
              </font>
              <fill>
                <patternFill>
                  <bgColor rgb="FF871F17"/>
                </patternFill>
              </fill>
            </x14:dxf>
          </x14:cfRule>
          <xm:sqref>C19</xm:sqref>
        </x14:conditionalFormatting>
        <x14:conditionalFormatting xmlns:xm="http://schemas.microsoft.com/office/excel/2006/main">
          <x14:cfRule type="containsText" priority="4" operator="containsText" id="{CAF37F3D-0BF2-41B0-97BB-208D469D28E8}">
            <xm:f>NOT(ISERROR(SEARCH("High Level Sustainable Services",C30)))</xm:f>
            <xm:f>"High Level Sustainable Services"</xm:f>
            <x14:dxf>
              <fill>
                <patternFill>
                  <bgColor rgb="FFB0BA25"/>
                </patternFill>
              </fill>
            </x14:dxf>
          </x14:cfRule>
          <x14:cfRule type="containsText" priority="5" operator="containsText" id="{57C9FEE3-B9EE-4777-B427-6142F3F79013}">
            <xm:f>NOT(ISERROR(SEARCH("Intermediate Sustainable Services",C30)))</xm:f>
            <xm:f>"Intermediate Sustainable Services"</xm:f>
            <x14:dxf>
              <fill>
                <patternFill>
                  <bgColor rgb="FFF9C400"/>
                </patternFill>
              </fill>
            </x14:dxf>
          </x14:cfRule>
          <x14:cfRule type="containsText" priority="6" operator="containsText" id="{5A1C818E-60A4-40C6-8CC9-7D726A35D36F}">
            <xm:f>NOT(ISERROR(SEARCH("Basic Sustainable Services",C30)))</xm:f>
            <xm:f>"Basic Sustainable Services"</xm:f>
            <x14:dxf>
              <fill>
                <patternFill>
                  <bgColor rgb="FFFF9900"/>
                </patternFill>
              </fill>
            </x14:dxf>
          </x14:cfRule>
          <x14:cfRule type="containsText" priority="7" operator="containsText" id="{9C21E0D2-A967-4BD8-9E05-9E54DC3A3030}">
            <xm:f>NOT(ISERROR(SEARCH("Inadequate Sustainable Services",C30)))</xm:f>
            <xm:f>"Inadequate Sustainable Services"</xm:f>
            <x14:dxf>
              <fill>
                <patternFill>
                  <bgColor rgb="FFFF0000"/>
                </patternFill>
              </fill>
            </x14:dxf>
          </x14:cfRule>
          <xm:sqref>C30</xm:sqref>
        </x14:conditionalFormatting>
        <x14:conditionalFormatting xmlns:xm="http://schemas.microsoft.com/office/excel/2006/main">
          <x14:cfRule type="containsText" priority="31" operator="containsText" id="{ED9FA78C-C808-48F0-BB85-717C97EED21F}">
            <xm:f>NOT(ISERROR(SEARCH("High Level Sustainable Services",B1)))</xm:f>
            <xm:f>"High Level Sustainable Services"</xm:f>
            <x14:dxf>
              <font>
                <color theme="0"/>
              </font>
              <fill>
                <patternFill>
                  <bgColor rgb="FFB0BA25"/>
                </patternFill>
              </fill>
            </x14:dxf>
          </x14:cfRule>
          <x14:cfRule type="containsText" priority="32" operator="containsText" id="{FFEF139C-F6F8-4378-8026-4CE627374E8A}">
            <xm:f>NOT(ISERROR(SEARCH("Intermediate Sustainable Services",B1)))</xm:f>
            <xm:f>"Intermediate Sustainable Services"</xm:f>
            <x14:dxf>
              <fill>
                <patternFill>
                  <bgColor rgb="FFF9C400"/>
                </patternFill>
              </fill>
            </x14:dxf>
          </x14:cfRule>
          <x14:cfRule type="containsText" priority="34" operator="containsText" id="{292E03B2-59AD-4B49-9F3F-6A736046AA28}">
            <xm:f>NOT(ISERROR(SEARCH("Inadequate Sustainable Services",B1)))</xm:f>
            <xm:f>"Inadequate Sustainable Services"</xm:f>
            <x14:dxf>
              <font>
                <color theme="0"/>
              </font>
              <fill>
                <patternFill>
                  <bgColor rgb="FF871F17"/>
                </patternFill>
              </fill>
            </x14:dxf>
          </x14:cfRule>
          <x14:cfRule type="containsText" priority="33" operator="containsText" id="{E6465B5F-A213-4141-B13F-59EA8C4E460D}">
            <xm:f>NOT(ISERROR(SEARCH("Basic Sustainable Services",B1)))</xm:f>
            <xm:f>"Basic Sustainable Services"</xm:f>
            <x14:dxf>
              <font>
                <color theme="0"/>
              </font>
              <fill>
                <patternFill>
                  <bgColor rgb="FFF26300"/>
                </patternFill>
              </fill>
            </x14:dxf>
          </x14:cfRule>
          <xm:sqref>B1:C19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7"/>
  <sheetViews>
    <sheetView zoomScale="80" zoomScaleNormal="80" workbookViewId="0">
      <selection activeCell="D24" sqref="D24"/>
    </sheetView>
  </sheetViews>
  <sheetFormatPr defaultColWidth="9.1640625" defaultRowHeight="14" x14ac:dyDescent="0.3"/>
  <cols>
    <col min="1" max="1" width="11.5" style="85" customWidth="1"/>
    <col min="2" max="2" width="73.4140625" style="85" customWidth="1"/>
    <col min="3" max="3" width="36.5" style="85" customWidth="1"/>
    <col min="4" max="4" width="43.6640625" style="85" customWidth="1"/>
    <col min="5" max="5" width="73.25" style="85" customWidth="1"/>
    <col min="6" max="16384" width="9.1640625" style="85"/>
  </cols>
  <sheetData>
    <row r="1" spans="1:23" ht="20" x14ac:dyDescent="0.3">
      <c r="A1" s="118" t="s">
        <v>0</v>
      </c>
      <c r="B1" s="118"/>
      <c r="C1" s="118"/>
      <c r="D1" s="118"/>
      <c r="E1" s="105"/>
      <c r="F1" s="84"/>
      <c r="G1" s="84"/>
      <c r="H1" s="84"/>
      <c r="I1" s="84"/>
      <c r="J1" s="84"/>
      <c r="K1" s="84"/>
      <c r="L1" s="84"/>
      <c r="M1" s="84"/>
      <c r="N1" s="84"/>
      <c r="O1" s="84"/>
      <c r="P1" s="84"/>
      <c r="Q1" s="84"/>
      <c r="R1" s="84"/>
      <c r="S1" s="84"/>
      <c r="T1" s="84"/>
      <c r="U1" s="84"/>
      <c r="V1" s="84"/>
      <c r="W1" s="84"/>
    </row>
    <row r="2" spans="1:23" ht="28" x14ac:dyDescent="0.3">
      <c r="A2" s="119" t="s">
        <v>1</v>
      </c>
      <c r="B2" s="119"/>
      <c r="C2" s="106" t="s">
        <v>2</v>
      </c>
      <c r="D2" s="38" t="s">
        <v>3</v>
      </c>
      <c r="E2" s="39" t="s">
        <v>4</v>
      </c>
      <c r="F2" s="84"/>
      <c r="G2" s="84"/>
      <c r="H2" s="84"/>
      <c r="I2" s="84"/>
      <c r="J2" s="84"/>
      <c r="K2" s="84"/>
      <c r="L2" s="84"/>
      <c r="M2" s="84"/>
      <c r="N2" s="84"/>
      <c r="O2" s="84"/>
      <c r="P2" s="84"/>
      <c r="Q2" s="84"/>
      <c r="R2" s="84"/>
      <c r="S2" s="84"/>
      <c r="T2" s="84"/>
      <c r="U2" s="84"/>
      <c r="V2" s="84"/>
      <c r="W2" s="84"/>
    </row>
    <row r="3" spans="1:23" x14ac:dyDescent="0.3">
      <c r="A3" s="107" t="s">
        <v>5</v>
      </c>
      <c r="B3" s="107"/>
      <c r="C3" s="29" t="str">
        <f>IF(SUM(C4:C7)=40,"High Level Sustainable Services",IF(SUM(C4:C7)&gt;=20,"Basic Sustainable Services","Inadequate Sustainable Services"))</f>
        <v>Inadequate Sustainable Services</v>
      </c>
      <c r="D3" s="86"/>
      <c r="E3" s="87"/>
      <c r="F3" s="84"/>
      <c r="G3" s="84"/>
      <c r="H3" s="84"/>
      <c r="I3" s="84"/>
      <c r="J3" s="84"/>
      <c r="K3" s="84"/>
      <c r="L3" s="84"/>
      <c r="M3" s="84"/>
      <c r="N3" s="84"/>
      <c r="O3" s="84"/>
      <c r="P3" s="84"/>
      <c r="Q3" s="84"/>
      <c r="R3" s="84"/>
      <c r="S3" s="84"/>
      <c r="T3" s="84"/>
      <c r="U3" s="84"/>
      <c r="V3" s="84"/>
      <c r="W3" s="84"/>
    </row>
    <row r="4" spans="1:23" s="89" customFormat="1" ht="28" x14ac:dyDescent="0.3">
      <c r="A4" s="17"/>
      <c r="B4" s="17" t="s">
        <v>6</v>
      </c>
      <c r="C4" s="88"/>
      <c r="D4" s="40"/>
      <c r="E4" s="41"/>
      <c r="F4" s="84"/>
      <c r="G4" s="84"/>
      <c r="H4" s="84"/>
      <c r="I4" s="84"/>
      <c r="J4" s="84"/>
      <c r="K4" s="84"/>
      <c r="L4" s="84"/>
      <c r="M4" s="84"/>
      <c r="N4" s="84"/>
      <c r="O4" s="84"/>
      <c r="P4" s="84"/>
      <c r="Q4" s="84"/>
      <c r="R4" s="84"/>
      <c r="S4" s="84"/>
      <c r="T4" s="84"/>
      <c r="U4" s="84"/>
      <c r="V4" s="84"/>
      <c r="W4" s="84"/>
    </row>
    <row r="5" spans="1:23" ht="28" x14ac:dyDescent="0.3">
      <c r="A5" s="1"/>
      <c r="B5" s="3" t="s">
        <v>7</v>
      </c>
      <c r="C5" s="28"/>
      <c r="D5" s="42"/>
      <c r="E5" s="21"/>
      <c r="F5" s="84"/>
      <c r="G5" s="84"/>
      <c r="H5" s="84"/>
      <c r="I5" s="84"/>
      <c r="J5" s="84"/>
      <c r="K5" s="84"/>
      <c r="L5" s="84"/>
      <c r="M5" s="84"/>
      <c r="N5" s="84"/>
      <c r="O5" s="84"/>
      <c r="P5" s="84"/>
      <c r="Q5" s="84"/>
      <c r="R5" s="84"/>
      <c r="S5" s="84"/>
      <c r="T5" s="84"/>
      <c r="U5" s="84"/>
      <c r="V5" s="84"/>
      <c r="W5" s="84"/>
    </row>
    <row r="6" spans="1:23" ht="28" x14ac:dyDescent="0.3">
      <c r="A6" s="1"/>
      <c r="B6" s="3" t="s">
        <v>8</v>
      </c>
      <c r="C6" s="90"/>
      <c r="D6" s="42"/>
      <c r="E6" s="21"/>
      <c r="F6" s="84"/>
      <c r="G6" s="84"/>
      <c r="H6" s="84"/>
      <c r="I6" s="84"/>
      <c r="J6" s="84"/>
      <c r="K6" s="84"/>
      <c r="L6" s="84"/>
      <c r="M6" s="84"/>
      <c r="N6" s="84"/>
      <c r="O6" s="84"/>
      <c r="P6" s="84"/>
      <c r="Q6" s="84"/>
      <c r="R6" s="84"/>
      <c r="S6" s="84"/>
      <c r="T6" s="84"/>
      <c r="U6" s="84"/>
      <c r="V6" s="84"/>
      <c r="W6" s="84"/>
    </row>
    <row r="7" spans="1:23" ht="28" x14ac:dyDescent="0.3">
      <c r="A7" s="2"/>
      <c r="B7" s="7" t="s">
        <v>9</v>
      </c>
      <c r="C7" s="91"/>
      <c r="D7" s="43"/>
      <c r="E7" s="44"/>
      <c r="F7" s="84"/>
      <c r="G7" s="84"/>
      <c r="H7" s="84"/>
      <c r="I7" s="84"/>
      <c r="J7" s="84"/>
      <c r="K7" s="84"/>
      <c r="L7" s="84"/>
      <c r="M7" s="84"/>
      <c r="N7" s="84"/>
      <c r="O7" s="84"/>
      <c r="P7" s="84"/>
      <c r="Q7" s="84"/>
      <c r="R7" s="84"/>
      <c r="S7" s="84"/>
      <c r="T7" s="84"/>
      <c r="U7" s="84"/>
      <c r="V7" s="84"/>
      <c r="W7" s="84"/>
    </row>
    <row r="8" spans="1:23" x14ac:dyDescent="0.3">
      <c r="A8" s="107" t="s">
        <v>10</v>
      </c>
      <c r="B8" s="107"/>
      <c r="C8" s="29" t="str">
        <f>IF(AND(C9=10,C10=10),"High Level Sustainable Services",IF(AND(C9&gt;=8,C10&gt;=9),"Intermediate Sustainable Services",IF(SUM(C9:C10)&gt;=10,"Basic Sustainable Services","Inadequate Sustainable Services")))</f>
        <v>Inadequate Sustainable Services</v>
      </c>
      <c r="D8" s="45"/>
      <c r="E8" s="46"/>
      <c r="F8" s="84"/>
      <c r="G8" s="84"/>
      <c r="H8" s="84"/>
      <c r="I8" s="84"/>
      <c r="J8" s="84"/>
      <c r="K8" s="84"/>
      <c r="L8" s="84"/>
      <c r="M8" s="84"/>
      <c r="N8" s="84"/>
      <c r="O8" s="84"/>
      <c r="P8" s="84"/>
      <c r="Q8" s="84"/>
      <c r="R8" s="84"/>
      <c r="S8" s="84"/>
      <c r="T8" s="84"/>
      <c r="U8" s="84"/>
      <c r="V8" s="84"/>
      <c r="W8" s="84"/>
    </row>
    <row r="9" spans="1:23" s="92" customFormat="1" ht="28" x14ac:dyDescent="0.3">
      <c r="A9" s="9"/>
      <c r="B9" s="9" t="s">
        <v>11</v>
      </c>
      <c r="C9" s="18"/>
      <c r="D9" s="47"/>
      <c r="E9" s="23"/>
      <c r="F9" s="84"/>
      <c r="G9" s="84"/>
      <c r="H9" s="84"/>
      <c r="I9" s="84"/>
      <c r="J9" s="84"/>
      <c r="K9" s="84"/>
      <c r="L9" s="84"/>
      <c r="M9" s="84"/>
      <c r="N9" s="84"/>
      <c r="O9" s="84"/>
      <c r="P9" s="84"/>
      <c r="Q9" s="84"/>
      <c r="R9" s="84"/>
      <c r="S9" s="84"/>
      <c r="T9" s="84"/>
      <c r="U9" s="84"/>
      <c r="V9" s="84"/>
      <c r="W9" s="84"/>
    </row>
    <row r="10" spans="1:23" s="92" customFormat="1" ht="42" x14ac:dyDescent="0.3">
      <c r="A10" s="19"/>
      <c r="B10" s="19" t="s">
        <v>12</v>
      </c>
      <c r="C10" s="93"/>
      <c r="D10" s="47"/>
      <c r="E10" s="23"/>
      <c r="F10" s="84"/>
      <c r="G10" s="84"/>
      <c r="H10" s="84"/>
      <c r="I10" s="84"/>
      <c r="J10" s="84"/>
      <c r="K10" s="84"/>
      <c r="L10" s="84"/>
      <c r="M10" s="84"/>
      <c r="N10" s="84"/>
      <c r="O10" s="84"/>
      <c r="P10" s="84"/>
      <c r="Q10" s="84"/>
      <c r="R10" s="84"/>
      <c r="S10" s="84"/>
      <c r="T10" s="84"/>
      <c r="U10" s="84"/>
      <c r="V10" s="84"/>
      <c r="W10" s="84"/>
    </row>
    <row r="11" spans="1:23" x14ac:dyDescent="0.3">
      <c r="A11" s="107" t="s">
        <v>13</v>
      </c>
      <c r="B11" s="107"/>
      <c r="C11" s="29" t="str">
        <f>IF(SUM(C12:C14)=30,"High Level Sustainable Services",IF(SUM(C12:C14)&gt;=15,"Basic Sustainable Services","Inadequate Sustainable Services"))</f>
        <v>Inadequate Sustainable Services</v>
      </c>
      <c r="D11" s="45"/>
      <c r="E11" s="46"/>
      <c r="F11" s="84"/>
      <c r="G11" s="84"/>
      <c r="H11" s="84"/>
      <c r="I11" s="84"/>
      <c r="J11" s="84"/>
      <c r="K11" s="84"/>
      <c r="L11" s="84"/>
      <c r="M11" s="84"/>
      <c r="N11" s="84"/>
      <c r="O11" s="84"/>
      <c r="P11" s="84"/>
      <c r="Q11" s="84"/>
      <c r="R11" s="84"/>
      <c r="S11" s="84"/>
      <c r="T11" s="84"/>
      <c r="U11" s="84"/>
      <c r="V11" s="84"/>
      <c r="W11" s="84"/>
    </row>
    <row r="12" spans="1:23" s="92" customFormat="1" ht="28" x14ac:dyDescent="0.3">
      <c r="A12" s="9"/>
      <c r="B12" s="9" t="s">
        <v>14</v>
      </c>
      <c r="C12" s="93"/>
      <c r="D12" s="47"/>
      <c r="E12" s="23"/>
      <c r="F12" s="84"/>
      <c r="G12" s="84"/>
      <c r="H12" s="84"/>
      <c r="I12" s="84"/>
      <c r="J12" s="84"/>
      <c r="K12" s="84"/>
      <c r="L12" s="84"/>
      <c r="M12" s="84"/>
      <c r="N12" s="84"/>
      <c r="O12" s="84"/>
      <c r="P12" s="84"/>
      <c r="Q12" s="84"/>
      <c r="R12" s="84"/>
      <c r="S12" s="84"/>
      <c r="T12" s="84"/>
      <c r="U12" s="84"/>
      <c r="V12" s="84"/>
      <c r="W12" s="84"/>
    </row>
    <row r="13" spans="1:23" s="92" customFormat="1" ht="28" x14ac:dyDescent="0.3">
      <c r="A13" s="9"/>
      <c r="B13" s="9" t="s">
        <v>15</v>
      </c>
      <c r="C13" s="93"/>
      <c r="D13" s="47"/>
      <c r="E13" s="23"/>
      <c r="F13" s="84"/>
      <c r="G13" s="84"/>
      <c r="H13" s="84"/>
      <c r="I13" s="84"/>
      <c r="J13" s="84"/>
      <c r="K13" s="84"/>
      <c r="L13" s="84"/>
      <c r="M13" s="84"/>
      <c r="N13" s="84"/>
      <c r="O13" s="84"/>
      <c r="P13" s="84"/>
      <c r="Q13" s="84"/>
      <c r="R13" s="84"/>
      <c r="S13" s="84"/>
      <c r="T13" s="84"/>
      <c r="U13" s="84"/>
      <c r="V13" s="84"/>
      <c r="W13" s="84"/>
    </row>
    <row r="14" spans="1:23" s="92" customFormat="1" ht="28" x14ac:dyDescent="0.3">
      <c r="A14" s="9"/>
      <c r="B14" s="9" t="s">
        <v>16</v>
      </c>
      <c r="C14" s="93"/>
      <c r="D14" s="47"/>
      <c r="E14" s="23"/>
      <c r="F14" s="84"/>
      <c r="G14" s="84"/>
      <c r="H14" s="84"/>
      <c r="I14" s="84"/>
      <c r="J14" s="84"/>
      <c r="K14" s="84"/>
      <c r="L14" s="84"/>
      <c r="M14" s="84"/>
      <c r="N14" s="84"/>
      <c r="O14" s="84"/>
      <c r="P14" s="84"/>
      <c r="Q14" s="84"/>
      <c r="R14" s="84"/>
      <c r="S14" s="84"/>
      <c r="T14" s="84"/>
      <c r="U14" s="84"/>
      <c r="V14" s="84"/>
      <c r="W14" s="84"/>
    </row>
    <row r="15" spans="1:23" x14ac:dyDescent="0.3">
      <c r="A15" s="107" t="s">
        <v>17</v>
      </c>
      <c r="B15" s="107"/>
      <c r="C15" s="29" t="str">
        <f>IF(SUM(C16:C17)=20,"High Level Sustainable Services",IF(SUM(C16:C17)&gt;=10,"Basic Sustainable Services","Inadequate Sustainable Services"))</f>
        <v>Inadequate Sustainable Services</v>
      </c>
      <c r="D15" s="45"/>
      <c r="E15" s="46"/>
      <c r="F15" s="84"/>
      <c r="G15" s="84"/>
      <c r="H15" s="84"/>
      <c r="I15" s="84"/>
      <c r="J15" s="84"/>
      <c r="K15" s="84"/>
      <c r="L15" s="84"/>
      <c r="M15" s="84"/>
      <c r="N15" s="84"/>
      <c r="O15" s="84"/>
      <c r="P15" s="84"/>
      <c r="Q15" s="84"/>
      <c r="R15" s="84"/>
      <c r="S15" s="84"/>
      <c r="T15" s="84"/>
      <c r="U15" s="84"/>
      <c r="V15" s="84"/>
      <c r="W15" s="84"/>
    </row>
    <row r="16" spans="1:23" s="92" customFormat="1" ht="28" x14ac:dyDescent="0.3">
      <c r="A16" s="9"/>
      <c r="B16" s="16" t="s">
        <v>18</v>
      </c>
      <c r="C16" s="18"/>
      <c r="D16" s="47"/>
      <c r="E16" s="23"/>
      <c r="F16" s="84"/>
      <c r="G16" s="84"/>
      <c r="H16" s="84"/>
      <c r="I16" s="84"/>
      <c r="J16" s="84"/>
      <c r="K16" s="84"/>
      <c r="L16" s="84"/>
      <c r="M16" s="84"/>
      <c r="N16" s="84"/>
      <c r="O16" s="84"/>
      <c r="P16" s="84"/>
      <c r="Q16" s="84"/>
      <c r="R16" s="84"/>
      <c r="S16" s="84"/>
      <c r="T16" s="84"/>
      <c r="U16" s="84"/>
      <c r="V16" s="84"/>
      <c r="W16" s="84"/>
    </row>
    <row r="17" spans="1:23" s="92" customFormat="1" ht="28" x14ac:dyDescent="0.3">
      <c r="A17" s="9"/>
      <c r="B17" s="16" t="s">
        <v>19</v>
      </c>
      <c r="C17" s="90"/>
      <c r="D17" s="47"/>
      <c r="E17" s="48"/>
      <c r="F17" s="84"/>
      <c r="G17" s="84"/>
      <c r="H17" s="84"/>
      <c r="I17" s="84"/>
      <c r="J17" s="84"/>
      <c r="K17" s="84"/>
      <c r="L17" s="84"/>
      <c r="M17" s="84"/>
      <c r="N17" s="84"/>
      <c r="O17" s="84"/>
      <c r="P17" s="84"/>
      <c r="Q17" s="84"/>
      <c r="R17" s="84"/>
      <c r="S17" s="84"/>
      <c r="T17" s="84"/>
      <c r="U17" s="84"/>
      <c r="V17" s="84"/>
      <c r="W17" s="84"/>
    </row>
    <row r="18" spans="1:23" x14ac:dyDescent="0.3">
      <c r="A18" s="107" t="s">
        <v>20</v>
      </c>
      <c r="B18" s="107"/>
      <c r="C18" s="94" t="str">
        <f>IF(AND(C19=10,C20=10),"High Level Sustainable Services",IF(AND(C19&gt;=8,C20&gt;=8),"Intermediate Sustainable Services",IF(SUM(C19:C20)&gt;=8,"Basic Sustainable Services","Inadequate Sustainable Services")))</f>
        <v>Inadequate Sustainable Services</v>
      </c>
      <c r="D18" s="45"/>
      <c r="E18" s="46"/>
      <c r="F18" s="84"/>
      <c r="G18" s="84"/>
      <c r="H18" s="84"/>
      <c r="I18" s="84"/>
      <c r="J18" s="84"/>
      <c r="K18" s="84"/>
      <c r="L18" s="84"/>
      <c r="M18" s="84"/>
      <c r="N18" s="84"/>
      <c r="O18" s="84"/>
      <c r="P18" s="84"/>
      <c r="Q18" s="84"/>
      <c r="R18" s="84"/>
      <c r="S18" s="84"/>
      <c r="T18" s="84"/>
      <c r="U18" s="84"/>
      <c r="V18" s="84"/>
      <c r="W18" s="84"/>
    </row>
    <row r="19" spans="1:23" ht="28" x14ac:dyDescent="0.3">
      <c r="A19" s="9"/>
      <c r="B19" s="9" t="s">
        <v>21</v>
      </c>
      <c r="C19" s="95"/>
      <c r="D19" s="47"/>
      <c r="E19" s="21"/>
      <c r="F19" s="84"/>
      <c r="G19" s="84"/>
      <c r="H19" s="84"/>
      <c r="I19" s="84"/>
      <c r="J19" s="84"/>
      <c r="K19" s="84"/>
      <c r="L19" s="84"/>
      <c r="M19" s="84"/>
      <c r="N19" s="84"/>
      <c r="O19" s="84"/>
      <c r="P19" s="84"/>
      <c r="Q19" s="84"/>
      <c r="R19" s="84"/>
      <c r="S19" s="84"/>
      <c r="T19" s="84"/>
      <c r="U19" s="84"/>
      <c r="V19" s="84"/>
      <c r="W19" s="84"/>
    </row>
    <row r="20" spans="1:23" x14ac:dyDescent="0.3">
      <c r="A20" s="9"/>
      <c r="B20" s="9" t="s">
        <v>22</v>
      </c>
      <c r="C20" s="95"/>
      <c r="D20" s="47"/>
      <c r="E20" s="21"/>
      <c r="F20" s="84"/>
      <c r="G20" s="84"/>
      <c r="H20" s="84"/>
      <c r="I20" s="84"/>
      <c r="J20" s="84"/>
      <c r="K20" s="84"/>
      <c r="L20" s="84"/>
      <c r="M20" s="84"/>
      <c r="N20" s="84"/>
      <c r="O20" s="84"/>
      <c r="P20" s="84"/>
      <c r="Q20" s="84"/>
      <c r="R20" s="84"/>
      <c r="S20" s="84"/>
      <c r="T20" s="84"/>
      <c r="U20" s="84"/>
      <c r="V20" s="84"/>
      <c r="W20" s="84"/>
    </row>
    <row r="21" spans="1:23" x14ac:dyDescent="0.3">
      <c r="A21" s="107" t="s">
        <v>23</v>
      </c>
      <c r="B21" s="107"/>
      <c r="C21" s="94" t="str">
        <f>IF(SUM(C22:C27)=60,"High Level Sustainable Services",IF(AND(C22&gt;=8,C23&gt;=9,C24&gt;=8,C25&gt;=8,C26&gt;=8,C27=10),"Intermediate Sustainable Services",IF(SUM(C22:C27)&gt;=25,"Basic Sustainable Services","Inadequate Sustainable Services")))</f>
        <v>Inadequate Sustainable Services</v>
      </c>
      <c r="D21" s="45"/>
      <c r="E21" s="46"/>
      <c r="F21" s="84"/>
      <c r="G21" s="84"/>
      <c r="H21" s="84"/>
      <c r="I21" s="84"/>
      <c r="J21" s="84"/>
      <c r="K21" s="84"/>
      <c r="L21" s="84"/>
      <c r="M21" s="84"/>
      <c r="N21" s="84"/>
      <c r="O21" s="84"/>
      <c r="P21" s="84"/>
      <c r="Q21" s="84"/>
      <c r="R21" s="84"/>
      <c r="S21" s="84"/>
      <c r="T21" s="84"/>
      <c r="U21" s="84"/>
      <c r="V21" s="84"/>
      <c r="W21" s="84"/>
    </row>
    <row r="22" spans="1:23" ht="42" x14ac:dyDescent="0.3">
      <c r="A22" s="3"/>
      <c r="B22" s="3" t="s">
        <v>24</v>
      </c>
      <c r="C22" s="96"/>
      <c r="D22" s="47"/>
      <c r="E22" s="21"/>
      <c r="F22" s="84"/>
      <c r="G22" s="84"/>
      <c r="H22" s="84"/>
      <c r="I22" s="84"/>
      <c r="J22" s="84"/>
      <c r="K22" s="84"/>
      <c r="L22" s="84"/>
      <c r="M22" s="84"/>
      <c r="N22" s="84"/>
      <c r="O22" s="84"/>
      <c r="P22" s="84"/>
      <c r="Q22" s="84"/>
      <c r="R22" s="84"/>
      <c r="S22" s="84"/>
      <c r="T22" s="84"/>
      <c r="U22" s="84"/>
      <c r="V22" s="84"/>
      <c r="W22" s="84"/>
    </row>
    <row r="23" spans="1:23" ht="28" x14ac:dyDescent="0.3">
      <c r="A23" s="2"/>
      <c r="B23" s="2" t="s">
        <v>25</v>
      </c>
      <c r="C23" s="96"/>
      <c r="D23" s="47"/>
      <c r="E23" s="21"/>
      <c r="F23" s="84"/>
      <c r="G23" s="84"/>
      <c r="H23" s="84"/>
      <c r="I23" s="84"/>
      <c r="J23" s="84"/>
      <c r="K23" s="84"/>
      <c r="L23" s="84"/>
      <c r="M23" s="84"/>
      <c r="N23" s="84"/>
      <c r="O23" s="84"/>
      <c r="P23" s="84"/>
      <c r="Q23" s="84"/>
      <c r="R23" s="84"/>
      <c r="S23" s="84"/>
      <c r="T23" s="84"/>
      <c r="U23" s="84"/>
      <c r="V23" s="84"/>
      <c r="W23" s="84"/>
    </row>
    <row r="24" spans="1:23" ht="42" x14ac:dyDescent="0.3">
      <c r="A24" s="1"/>
      <c r="B24" s="1" t="s">
        <v>26</v>
      </c>
      <c r="C24" s="96"/>
      <c r="D24" s="47"/>
      <c r="E24" s="21"/>
      <c r="F24" s="84"/>
      <c r="G24" s="84"/>
      <c r="H24" s="84"/>
      <c r="I24" s="84"/>
      <c r="J24" s="84"/>
      <c r="K24" s="84"/>
      <c r="L24" s="84"/>
      <c r="M24" s="84"/>
      <c r="N24" s="84"/>
      <c r="O24" s="84"/>
      <c r="P24" s="84"/>
      <c r="Q24" s="84"/>
      <c r="R24" s="84"/>
      <c r="S24" s="84"/>
      <c r="T24" s="84"/>
      <c r="U24" s="84"/>
      <c r="V24" s="84"/>
      <c r="W24" s="84"/>
    </row>
    <row r="25" spans="1:23" ht="28" x14ac:dyDescent="0.3">
      <c r="A25" s="1"/>
      <c r="B25" s="3" t="s">
        <v>27</v>
      </c>
      <c r="C25" s="96"/>
      <c r="D25" s="47"/>
      <c r="E25" s="21"/>
      <c r="F25" s="84"/>
      <c r="G25" s="84"/>
      <c r="H25" s="84"/>
      <c r="I25" s="84"/>
      <c r="J25" s="84"/>
      <c r="K25" s="84"/>
      <c r="L25" s="84"/>
      <c r="M25" s="84"/>
      <c r="N25" s="84"/>
      <c r="O25" s="84"/>
      <c r="P25" s="84"/>
      <c r="Q25" s="84"/>
      <c r="R25" s="84"/>
      <c r="S25" s="84"/>
      <c r="T25" s="84"/>
      <c r="U25" s="84"/>
      <c r="V25" s="84"/>
      <c r="W25" s="84"/>
    </row>
    <row r="26" spans="1:23" ht="42" x14ac:dyDescent="0.3">
      <c r="A26" s="1"/>
      <c r="B26" s="2" t="s">
        <v>28</v>
      </c>
      <c r="C26" s="96"/>
      <c r="D26" s="47"/>
      <c r="E26" s="21"/>
      <c r="F26" s="84"/>
      <c r="G26" s="84"/>
      <c r="H26" s="84"/>
      <c r="I26" s="84"/>
      <c r="J26" s="84"/>
      <c r="K26" s="84"/>
      <c r="L26" s="84"/>
      <c r="M26" s="84"/>
      <c r="N26" s="84"/>
      <c r="O26" s="84"/>
      <c r="P26" s="84"/>
      <c r="Q26" s="84"/>
      <c r="R26" s="84"/>
      <c r="S26" s="84"/>
      <c r="T26" s="84"/>
      <c r="U26" s="84"/>
      <c r="V26" s="84"/>
      <c r="W26" s="84"/>
    </row>
    <row r="27" spans="1:23" ht="28" x14ac:dyDescent="0.3">
      <c r="A27" s="1"/>
      <c r="B27" s="2" t="s">
        <v>29</v>
      </c>
      <c r="C27" s="96"/>
      <c r="D27" s="47"/>
      <c r="E27" s="21"/>
      <c r="F27" s="84"/>
      <c r="G27" s="84"/>
      <c r="H27" s="84"/>
      <c r="I27" s="84"/>
      <c r="J27" s="84"/>
      <c r="K27" s="84"/>
      <c r="L27" s="84"/>
      <c r="M27" s="84"/>
      <c r="N27" s="84"/>
      <c r="O27" s="84"/>
      <c r="P27" s="84"/>
      <c r="Q27" s="84"/>
      <c r="R27" s="84"/>
      <c r="S27" s="84"/>
      <c r="T27" s="84"/>
      <c r="U27" s="84"/>
      <c r="V27" s="84"/>
      <c r="W27" s="84"/>
    </row>
    <row r="28" spans="1:23" x14ac:dyDescent="0.3">
      <c r="A28" s="107" t="s">
        <v>30</v>
      </c>
      <c r="B28" s="107"/>
      <c r="C28" s="94" t="str">
        <f>IF(AND(C29=10,C30=10),"High Level Sustainable Services",IF(AND(C29&gt;=9,C30&gt;=8),"Intermediate Sustainable Services",IF(SUM(C29:C30)&gt;=9,"Basic Sustainable Services","Inadequate Sustainable Services")))</f>
        <v>Inadequate Sustainable Services</v>
      </c>
      <c r="D28" s="45"/>
      <c r="E28" s="46"/>
      <c r="F28" s="84"/>
      <c r="G28" s="84"/>
      <c r="H28" s="84"/>
      <c r="I28" s="84"/>
      <c r="J28" s="84"/>
      <c r="K28" s="84"/>
      <c r="L28" s="84"/>
      <c r="M28" s="84"/>
      <c r="N28" s="84"/>
      <c r="O28" s="84"/>
      <c r="P28" s="84"/>
      <c r="Q28" s="84"/>
      <c r="R28" s="84"/>
      <c r="S28" s="84"/>
      <c r="T28" s="84"/>
      <c r="U28" s="84"/>
      <c r="V28" s="84"/>
      <c r="W28" s="84"/>
    </row>
    <row r="29" spans="1:23" ht="42" x14ac:dyDescent="0.3">
      <c r="A29" s="1"/>
      <c r="B29" s="1" t="s">
        <v>31</v>
      </c>
      <c r="C29" s="96"/>
      <c r="D29" s="42"/>
      <c r="E29" s="21"/>
      <c r="F29" s="84"/>
      <c r="G29" s="84"/>
      <c r="H29" s="84"/>
      <c r="I29" s="84"/>
      <c r="J29" s="84"/>
      <c r="K29" s="84"/>
      <c r="L29" s="84"/>
      <c r="M29" s="84"/>
      <c r="N29" s="84"/>
      <c r="O29" s="84"/>
      <c r="P29" s="84"/>
      <c r="Q29" s="84"/>
      <c r="R29" s="84"/>
      <c r="S29" s="84"/>
      <c r="T29" s="84"/>
      <c r="U29" s="84"/>
      <c r="V29" s="84"/>
      <c r="W29" s="84"/>
    </row>
    <row r="30" spans="1:23" ht="28" x14ac:dyDescent="0.3">
      <c r="A30" s="1"/>
      <c r="B30" s="1" t="s">
        <v>32</v>
      </c>
      <c r="C30" s="96"/>
      <c r="D30" s="42"/>
      <c r="E30" s="21"/>
      <c r="F30" s="84"/>
      <c r="G30" s="84"/>
      <c r="H30" s="84"/>
      <c r="I30" s="84"/>
      <c r="J30" s="84"/>
      <c r="K30" s="84"/>
      <c r="L30" s="84"/>
      <c r="M30" s="84"/>
      <c r="N30" s="84"/>
      <c r="O30" s="84"/>
      <c r="P30" s="84"/>
      <c r="Q30" s="84"/>
      <c r="R30" s="84"/>
      <c r="S30" s="84"/>
      <c r="T30" s="84"/>
      <c r="U30" s="84"/>
      <c r="V30" s="84"/>
      <c r="W30" s="84"/>
    </row>
    <row r="31" spans="1:23" x14ac:dyDescent="0.3">
      <c r="A31" s="107" t="s">
        <v>33</v>
      </c>
      <c r="B31" s="107"/>
      <c r="C31" s="94" t="str">
        <f>IF(SUM(C32:C36)=50,"High Level Sustainable Services",IF(SUM(C32:C36)&gt;=25,"Basic Sustainable Services","Inadequate Sustainable Services"))</f>
        <v>Inadequate Sustainable Services</v>
      </c>
      <c r="D31" s="45"/>
      <c r="E31" s="46"/>
      <c r="F31" s="84"/>
      <c r="G31" s="84"/>
      <c r="H31" s="84"/>
      <c r="I31" s="84"/>
      <c r="J31" s="84"/>
      <c r="K31" s="84"/>
      <c r="L31" s="84"/>
      <c r="M31" s="84"/>
      <c r="N31" s="84"/>
      <c r="O31" s="84"/>
      <c r="P31" s="84"/>
      <c r="Q31" s="84"/>
      <c r="R31" s="84"/>
      <c r="S31" s="84"/>
      <c r="T31" s="84"/>
      <c r="U31" s="84"/>
      <c r="V31" s="84"/>
      <c r="W31" s="84"/>
    </row>
    <row r="32" spans="1:23" ht="28" x14ac:dyDescent="0.3">
      <c r="A32" s="1"/>
      <c r="B32" s="2" t="s">
        <v>34</v>
      </c>
      <c r="C32" s="90"/>
      <c r="D32" s="42"/>
      <c r="E32" s="21"/>
      <c r="F32" s="84"/>
      <c r="G32" s="84"/>
      <c r="H32" s="84"/>
      <c r="I32" s="84"/>
      <c r="J32" s="84"/>
      <c r="K32" s="84"/>
      <c r="L32" s="84"/>
      <c r="M32" s="84"/>
      <c r="N32" s="84"/>
      <c r="O32" s="84"/>
      <c r="P32" s="84"/>
      <c r="Q32" s="84"/>
      <c r="R32" s="84"/>
      <c r="S32" s="84"/>
      <c r="T32" s="84"/>
      <c r="U32" s="84"/>
      <c r="V32" s="84"/>
      <c r="W32" s="84"/>
    </row>
    <row r="33" spans="1:23" ht="28" x14ac:dyDescent="0.3">
      <c r="A33" s="1"/>
      <c r="B33" s="2" t="s">
        <v>35</v>
      </c>
      <c r="C33" s="97"/>
      <c r="D33" s="42"/>
      <c r="E33" s="21"/>
      <c r="F33" s="84"/>
      <c r="G33" s="84"/>
      <c r="H33" s="84"/>
      <c r="I33" s="84"/>
      <c r="J33" s="84"/>
      <c r="K33" s="84"/>
      <c r="L33" s="84"/>
      <c r="M33" s="84"/>
      <c r="N33" s="84"/>
      <c r="O33" s="84"/>
      <c r="P33" s="84"/>
      <c r="Q33" s="84"/>
      <c r="R33" s="84"/>
      <c r="S33" s="84"/>
      <c r="T33" s="84"/>
      <c r="U33" s="84"/>
      <c r="V33" s="84"/>
      <c r="W33" s="84"/>
    </row>
    <row r="34" spans="1:23" ht="42" x14ac:dyDescent="0.3">
      <c r="A34" s="2"/>
      <c r="B34" s="2" t="s">
        <v>36</v>
      </c>
      <c r="C34" s="90"/>
      <c r="D34" s="42"/>
      <c r="E34" s="44"/>
      <c r="F34" s="84"/>
      <c r="G34" s="84"/>
      <c r="H34" s="84"/>
      <c r="I34" s="84"/>
      <c r="J34" s="84"/>
      <c r="K34" s="84"/>
      <c r="L34" s="84"/>
      <c r="M34" s="84"/>
      <c r="N34" s="84"/>
      <c r="O34" s="84"/>
      <c r="P34" s="84"/>
      <c r="Q34" s="84"/>
      <c r="R34" s="84"/>
      <c r="S34" s="84"/>
      <c r="T34" s="84"/>
      <c r="U34" s="84"/>
      <c r="V34" s="84"/>
      <c r="W34" s="84"/>
    </row>
    <row r="35" spans="1:23" s="84" customFormat="1" ht="28" x14ac:dyDescent="0.3">
      <c r="A35" s="7"/>
      <c r="B35" s="2" t="s">
        <v>37</v>
      </c>
      <c r="C35" s="98"/>
      <c r="D35" s="42"/>
      <c r="E35" s="44"/>
    </row>
    <row r="36" spans="1:23" x14ac:dyDescent="0.3">
      <c r="A36" s="7"/>
      <c r="B36" s="2" t="s">
        <v>38</v>
      </c>
      <c r="C36" s="90"/>
      <c r="D36" s="42"/>
      <c r="E36" s="21"/>
      <c r="F36" s="84"/>
      <c r="G36" s="84"/>
      <c r="H36" s="84"/>
      <c r="I36" s="84"/>
      <c r="J36" s="84"/>
      <c r="K36" s="84"/>
      <c r="L36" s="84"/>
      <c r="M36" s="84"/>
      <c r="N36" s="84"/>
      <c r="O36" s="84"/>
      <c r="P36" s="84"/>
      <c r="Q36" s="84"/>
      <c r="R36" s="84"/>
      <c r="S36" s="84"/>
      <c r="T36" s="84"/>
      <c r="U36" s="84"/>
      <c r="V36" s="84"/>
      <c r="W36" s="84"/>
    </row>
    <row r="37" spans="1:23" s="4" customFormat="1" x14ac:dyDescent="0.3">
      <c r="A37" s="13"/>
      <c r="B37" s="13"/>
      <c r="C37" s="13"/>
      <c r="D37" s="22"/>
      <c r="E37" s="24"/>
      <c r="F37" s="8"/>
      <c r="G37" s="8"/>
      <c r="H37" s="8"/>
      <c r="I37" s="8"/>
      <c r="J37" s="8"/>
      <c r="K37" s="8"/>
      <c r="L37" s="8"/>
      <c r="M37" s="8"/>
      <c r="N37" s="8"/>
      <c r="O37" s="8"/>
      <c r="P37" s="8"/>
      <c r="Q37" s="8"/>
      <c r="R37" s="8"/>
      <c r="S37" s="8"/>
      <c r="T37" s="8"/>
      <c r="U37" s="8"/>
      <c r="V37" s="8"/>
      <c r="W37" s="8"/>
    </row>
    <row r="38" spans="1:23" x14ac:dyDescent="0.3">
      <c r="A38" s="107" t="s">
        <v>39</v>
      </c>
      <c r="B38" s="107"/>
      <c r="C38" s="82"/>
      <c r="D38" s="83"/>
      <c r="E38" s="30"/>
      <c r="F38" s="84"/>
      <c r="G38" s="84"/>
      <c r="H38" s="84"/>
      <c r="I38" s="84"/>
      <c r="J38" s="84"/>
      <c r="K38" s="84"/>
      <c r="L38" s="84"/>
      <c r="M38" s="84"/>
      <c r="N38" s="84"/>
      <c r="O38" s="84"/>
      <c r="P38" s="84"/>
      <c r="Q38" s="84"/>
      <c r="R38" s="84"/>
      <c r="S38" s="84"/>
      <c r="T38" s="84"/>
      <c r="U38" s="84"/>
      <c r="V38" s="84"/>
      <c r="W38" s="84"/>
    </row>
    <row r="39" spans="1:23" x14ac:dyDescent="0.3">
      <c r="A39" s="107" t="s">
        <v>40</v>
      </c>
      <c r="B39" s="107"/>
      <c r="C39" s="63" t="str">
        <f>IF(C45="NA",IF(SUM(C40:C42,C44,C47)=50,"High Level of Sanitation Planning",IF(SUM(C40:C47)&gt;=25,"Basic Level of Sanitation Planning","Inadequate Level of Sanitation Planning")),IF(SUM(C40:C47)=60,"High Level of Sanitation Planning",IF(SUM(C40:C47)&gt;=30,"Basic Level of Sanitation Planning","Inadequate Level of Sanitation Planning")))</f>
        <v>Inadequate Level of Sanitation Planning</v>
      </c>
      <c r="D39" s="49"/>
      <c r="E39" s="87"/>
      <c r="F39" s="84"/>
      <c r="G39" s="84"/>
      <c r="H39" s="84"/>
      <c r="I39" s="84"/>
      <c r="J39" s="84"/>
      <c r="K39" s="84"/>
      <c r="L39" s="84"/>
      <c r="M39" s="84"/>
      <c r="N39" s="84"/>
      <c r="O39" s="84"/>
      <c r="P39" s="84"/>
      <c r="Q39" s="84"/>
      <c r="R39" s="84"/>
      <c r="S39" s="84"/>
      <c r="T39" s="84"/>
      <c r="U39" s="84"/>
      <c r="V39" s="84"/>
      <c r="W39" s="84"/>
    </row>
    <row r="40" spans="1:23" s="92" customFormat="1" ht="28" x14ac:dyDescent="0.3">
      <c r="A40" s="16"/>
      <c r="B40" s="104" t="s">
        <v>151</v>
      </c>
      <c r="C40" s="93"/>
      <c r="D40" s="20"/>
      <c r="E40" s="25"/>
      <c r="F40" s="84"/>
      <c r="G40" s="84"/>
      <c r="H40" s="84"/>
      <c r="I40" s="84"/>
      <c r="J40" s="84"/>
      <c r="K40" s="84"/>
      <c r="L40" s="84"/>
      <c r="M40" s="84"/>
      <c r="N40" s="84"/>
      <c r="O40" s="84"/>
      <c r="P40" s="84"/>
      <c r="Q40" s="84"/>
      <c r="R40" s="84"/>
      <c r="S40" s="84"/>
      <c r="T40" s="84"/>
      <c r="U40" s="84"/>
      <c r="V40" s="84"/>
      <c r="W40" s="84"/>
    </row>
    <row r="41" spans="1:23" s="84" customFormat="1" ht="28" x14ac:dyDescent="0.3">
      <c r="A41" s="11"/>
      <c r="B41" s="62" t="s">
        <v>152</v>
      </c>
      <c r="C41" s="91"/>
      <c r="D41" s="20"/>
      <c r="E41" s="26"/>
    </row>
    <row r="42" spans="1:23" s="84" customFormat="1" ht="28" x14ac:dyDescent="0.3">
      <c r="A42" s="11"/>
      <c r="B42" s="63" t="s">
        <v>147</v>
      </c>
      <c r="C42" s="91"/>
      <c r="D42" s="20"/>
      <c r="E42" s="26"/>
    </row>
    <row r="43" spans="1:23" x14ac:dyDescent="0.3">
      <c r="A43" s="107" t="s">
        <v>42</v>
      </c>
      <c r="B43" s="107"/>
      <c r="C43" s="99"/>
      <c r="D43" s="87"/>
      <c r="E43" s="87"/>
      <c r="F43" s="84"/>
      <c r="G43" s="84"/>
      <c r="H43" s="84"/>
      <c r="I43" s="84"/>
      <c r="J43" s="84"/>
      <c r="K43" s="84"/>
      <c r="L43" s="84"/>
      <c r="M43" s="84"/>
      <c r="N43" s="84"/>
      <c r="O43" s="84"/>
      <c r="P43" s="84"/>
      <c r="Q43" s="84"/>
      <c r="R43" s="84"/>
      <c r="S43" s="84"/>
      <c r="T43" s="84"/>
      <c r="U43" s="84"/>
      <c r="V43" s="84"/>
      <c r="W43" s="84"/>
    </row>
    <row r="44" spans="1:23" ht="28" x14ac:dyDescent="0.3">
      <c r="A44" s="31"/>
      <c r="B44" s="42" t="s">
        <v>153</v>
      </c>
      <c r="C44" s="91"/>
      <c r="D44" s="20"/>
      <c r="E44" s="52"/>
      <c r="F44" s="84"/>
      <c r="G44" s="84"/>
      <c r="H44" s="84"/>
      <c r="I44" s="84"/>
      <c r="J44" s="84"/>
      <c r="K44" s="84"/>
      <c r="L44" s="84"/>
      <c r="M44" s="84"/>
      <c r="N44" s="84"/>
      <c r="O44" s="84"/>
      <c r="P44" s="84"/>
      <c r="Q44" s="84"/>
      <c r="R44" s="84"/>
      <c r="S44" s="84"/>
      <c r="T44" s="84"/>
      <c r="U44" s="84"/>
      <c r="V44" s="84"/>
      <c r="W44" s="84"/>
    </row>
    <row r="45" spans="1:23" ht="28" x14ac:dyDescent="0.3">
      <c r="A45" s="31"/>
      <c r="B45" s="42" t="s">
        <v>149</v>
      </c>
      <c r="C45" s="36"/>
      <c r="D45" s="20"/>
      <c r="E45" s="27"/>
      <c r="F45" s="84"/>
      <c r="G45" s="84"/>
      <c r="H45" s="84"/>
      <c r="I45" s="84"/>
      <c r="J45" s="84"/>
      <c r="K45" s="84"/>
      <c r="L45" s="84"/>
      <c r="M45" s="84"/>
      <c r="N45" s="84"/>
      <c r="O45" s="84"/>
      <c r="P45" s="84"/>
      <c r="Q45" s="84"/>
      <c r="R45" s="84"/>
      <c r="S45" s="84"/>
      <c r="T45" s="84"/>
      <c r="U45" s="84"/>
      <c r="V45" s="84"/>
      <c r="W45" s="84"/>
    </row>
    <row r="46" spans="1:23" x14ac:dyDescent="0.3">
      <c r="A46" s="107" t="s">
        <v>43</v>
      </c>
      <c r="B46" s="107"/>
      <c r="C46" s="99"/>
      <c r="D46" s="87"/>
      <c r="E46" s="87"/>
      <c r="F46" s="84"/>
      <c r="G46" s="84"/>
      <c r="H46" s="84"/>
      <c r="I46" s="84"/>
      <c r="J46" s="84"/>
      <c r="K46" s="84"/>
      <c r="L46" s="84"/>
      <c r="M46" s="84"/>
      <c r="N46" s="84"/>
      <c r="O46" s="84"/>
      <c r="P46" s="84"/>
      <c r="Q46" s="84"/>
      <c r="R46" s="84"/>
      <c r="S46" s="84"/>
      <c r="T46" s="84"/>
      <c r="U46" s="84"/>
      <c r="V46" s="84"/>
      <c r="W46" s="84"/>
    </row>
    <row r="47" spans="1:23" ht="28" x14ac:dyDescent="0.3">
      <c r="A47" s="31"/>
      <c r="B47" s="42" t="s">
        <v>150</v>
      </c>
      <c r="C47" s="91"/>
      <c r="D47" s="20"/>
      <c r="E47" s="100"/>
      <c r="F47" s="84"/>
      <c r="G47" s="84"/>
      <c r="H47" s="84"/>
      <c r="I47" s="84"/>
      <c r="J47" s="84"/>
      <c r="K47" s="84"/>
      <c r="L47" s="84"/>
      <c r="M47" s="84"/>
      <c r="N47" s="84"/>
      <c r="O47" s="84"/>
      <c r="P47" s="84"/>
      <c r="Q47" s="84"/>
      <c r="R47" s="84"/>
      <c r="S47" s="84"/>
      <c r="T47" s="84"/>
      <c r="U47" s="84"/>
      <c r="V47" s="84"/>
      <c r="W47" s="84"/>
    </row>
    <row r="48" spans="1:23" s="4" customFormat="1" x14ac:dyDescent="0.3">
      <c r="A48" s="13"/>
      <c r="B48" s="13"/>
      <c r="C48" s="13"/>
      <c r="D48" s="22"/>
      <c r="E48" s="24"/>
      <c r="F48" s="8"/>
      <c r="G48" s="8"/>
      <c r="H48" s="8"/>
      <c r="I48" s="8"/>
      <c r="J48" s="8"/>
      <c r="K48" s="8"/>
      <c r="L48" s="8"/>
      <c r="M48" s="8"/>
      <c r="N48" s="8"/>
      <c r="O48" s="8"/>
      <c r="P48" s="8"/>
      <c r="Q48" s="8"/>
      <c r="R48" s="8"/>
      <c r="S48" s="8"/>
      <c r="T48" s="8"/>
      <c r="U48" s="8"/>
      <c r="V48" s="8"/>
      <c r="W48" s="8"/>
    </row>
    <row r="49" spans="1:23" s="102" customFormat="1" x14ac:dyDescent="0.3">
      <c r="A49" s="110" t="s">
        <v>44</v>
      </c>
      <c r="B49" s="110"/>
      <c r="C49" s="10"/>
      <c r="D49" s="50"/>
      <c r="E49" s="51"/>
      <c r="F49" s="101"/>
      <c r="G49" s="101"/>
      <c r="H49" s="101"/>
      <c r="I49" s="101"/>
      <c r="J49" s="101"/>
      <c r="K49" s="101"/>
      <c r="L49" s="101"/>
      <c r="M49" s="101"/>
      <c r="N49" s="101"/>
      <c r="O49" s="101"/>
      <c r="P49" s="101"/>
      <c r="Q49" s="101"/>
      <c r="R49" s="101"/>
      <c r="S49" s="101"/>
      <c r="T49" s="101"/>
      <c r="U49" s="101"/>
      <c r="V49" s="101"/>
      <c r="W49" s="101"/>
    </row>
    <row r="50" spans="1:23" ht="112" x14ac:dyDescent="0.3">
      <c r="A50" s="39" t="s">
        <v>45</v>
      </c>
      <c r="B50" s="21" t="s">
        <v>145</v>
      </c>
      <c r="C50" s="27"/>
      <c r="D50" s="35"/>
      <c r="E50" s="52"/>
      <c r="F50" s="84"/>
      <c r="G50" s="84"/>
      <c r="H50" s="84"/>
      <c r="I50" s="84"/>
      <c r="J50" s="84"/>
      <c r="K50" s="84"/>
      <c r="L50" s="84"/>
      <c r="M50" s="84"/>
      <c r="N50" s="84"/>
      <c r="O50" s="84"/>
      <c r="P50" s="84"/>
      <c r="Q50" s="84"/>
      <c r="R50" s="84"/>
      <c r="S50" s="84"/>
      <c r="T50" s="84"/>
      <c r="U50" s="84"/>
      <c r="V50" s="84"/>
      <c r="W50" s="84"/>
    </row>
    <row r="51" spans="1:23" x14ac:dyDescent="0.3">
      <c r="D51" s="103"/>
      <c r="E51" s="103"/>
      <c r="F51" s="84"/>
      <c r="G51" s="84"/>
      <c r="H51" s="84"/>
      <c r="I51" s="84"/>
      <c r="J51" s="84"/>
      <c r="K51" s="84"/>
      <c r="L51" s="84"/>
      <c r="M51" s="84"/>
      <c r="N51" s="84"/>
      <c r="O51" s="84"/>
      <c r="P51" s="84"/>
      <c r="Q51" s="84"/>
      <c r="R51" s="84"/>
      <c r="S51" s="84"/>
      <c r="T51" s="84"/>
      <c r="U51" s="84"/>
      <c r="V51" s="84"/>
      <c r="W51" s="84"/>
    </row>
    <row r="52" spans="1:23" x14ac:dyDescent="0.3">
      <c r="D52" s="103"/>
      <c r="E52" s="103"/>
      <c r="F52" s="84"/>
      <c r="G52" s="84"/>
      <c r="H52" s="84"/>
      <c r="I52" s="84"/>
      <c r="J52" s="84"/>
      <c r="K52" s="84"/>
      <c r="L52" s="84"/>
      <c r="M52" s="84"/>
      <c r="N52" s="84"/>
      <c r="O52" s="84"/>
      <c r="P52" s="84"/>
      <c r="Q52" s="84"/>
      <c r="R52" s="84"/>
      <c r="S52" s="84"/>
      <c r="T52" s="84"/>
      <c r="U52" s="84"/>
      <c r="V52" s="84"/>
      <c r="W52" s="84"/>
    </row>
    <row r="53" spans="1:23" x14ac:dyDescent="0.3">
      <c r="D53" s="103"/>
      <c r="E53" s="103"/>
      <c r="F53" s="84"/>
      <c r="G53" s="84"/>
      <c r="H53" s="84"/>
      <c r="I53" s="84"/>
      <c r="J53" s="84"/>
      <c r="K53" s="84"/>
      <c r="L53" s="84"/>
      <c r="M53" s="84"/>
      <c r="N53" s="84"/>
      <c r="O53" s="84"/>
      <c r="P53" s="84"/>
      <c r="Q53" s="84"/>
      <c r="R53" s="84"/>
      <c r="S53" s="84"/>
      <c r="T53" s="84"/>
      <c r="U53" s="84"/>
      <c r="V53" s="84"/>
      <c r="W53" s="84"/>
    </row>
    <row r="54" spans="1:23" x14ac:dyDescent="0.3">
      <c r="F54" s="84"/>
      <c r="G54" s="84"/>
      <c r="H54" s="84"/>
      <c r="I54" s="84"/>
      <c r="J54" s="84"/>
      <c r="K54" s="84"/>
      <c r="L54" s="84"/>
      <c r="M54" s="84"/>
      <c r="N54" s="84"/>
      <c r="O54" s="84"/>
      <c r="P54" s="84"/>
      <c r="Q54" s="84"/>
      <c r="R54" s="84"/>
      <c r="S54" s="84"/>
      <c r="T54" s="84"/>
      <c r="U54" s="84"/>
      <c r="V54" s="84"/>
      <c r="W54" s="84"/>
    </row>
    <row r="55" spans="1:23" x14ac:dyDescent="0.3">
      <c r="F55" s="84"/>
      <c r="G55" s="84"/>
      <c r="H55" s="84"/>
      <c r="I55" s="84"/>
      <c r="J55" s="84"/>
      <c r="K55" s="84"/>
      <c r="L55" s="84"/>
      <c r="M55" s="84"/>
      <c r="N55" s="84"/>
      <c r="O55" s="84"/>
      <c r="P55" s="84"/>
      <c r="Q55" s="84"/>
      <c r="R55" s="84"/>
      <c r="S55" s="84"/>
      <c r="T55" s="84"/>
      <c r="U55" s="84"/>
      <c r="V55" s="84"/>
      <c r="W55" s="84"/>
    </row>
    <row r="56" spans="1:23" x14ac:dyDescent="0.3">
      <c r="F56" s="84"/>
      <c r="G56" s="84"/>
      <c r="H56" s="84"/>
      <c r="I56" s="84"/>
      <c r="J56" s="84"/>
      <c r="K56" s="84"/>
      <c r="L56" s="84"/>
      <c r="M56" s="84"/>
      <c r="N56" s="84"/>
      <c r="O56" s="84"/>
      <c r="P56" s="84"/>
      <c r="Q56" s="84"/>
      <c r="R56" s="84"/>
      <c r="S56" s="84"/>
      <c r="T56" s="84"/>
      <c r="U56" s="84"/>
      <c r="V56" s="84"/>
      <c r="W56" s="84"/>
    </row>
    <row r="57" spans="1:23" x14ac:dyDescent="0.3">
      <c r="F57" s="84"/>
      <c r="G57" s="84"/>
      <c r="H57" s="84"/>
      <c r="I57" s="84"/>
      <c r="J57" s="84"/>
      <c r="K57" s="84"/>
      <c r="L57" s="84"/>
      <c r="M57" s="84"/>
      <c r="N57" s="84"/>
      <c r="O57" s="84"/>
      <c r="P57" s="84"/>
      <c r="Q57" s="84"/>
      <c r="R57" s="84"/>
      <c r="S57" s="84"/>
      <c r="T57" s="84"/>
      <c r="U57" s="84"/>
      <c r="V57" s="84"/>
      <c r="W57" s="84"/>
    </row>
    <row r="58" spans="1:23" x14ac:dyDescent="0.3">
      <c r="F58" s="84"/>
      <c r="G58" s="84"/>
      <c r="H58" s="84"/>
      <c r="I58" s="84"/>
      <c r="J58" s="84"/>
      <c r="K58" s="84"/>
      <c r="L58" s="84"/>
      <c r="M58" s="84"/>
      <c r="N58" s="84"/>
      <c r="O58" s="84"/>
      <c r="P58" s="84"/>
      <c r="Q58" s="84"/>
      <c r="R58" s="84"/>
      <c r="S58" s="84"/>
      <c r="T58" s="84"/>
      <c r="U58" s="84"/>
      <c r="V58" s="84"/>
      <c r="W58" s="84"/>
    </row>
    <row r="59" spans="1:23" x14ac:dyDescent="0.3">
      <c r="F59" s="84"/>
      <c r="G59" s="84"/>
      <c r="H59" s="84"/>
      <c r="I59" s="84"/>
      <c r="J59" s="84"/>
      <c r="K59" s="84"/>
      <c r="L59" s="84"/>
      <c r="M59" s="84"/>
      <c r="N59" s="84"/>
      <c r="O59" s="84"/>
      <c r="P59" s="84"/>
      <c r="Q59" s="84"/>
      <c r="R59" s="84"/>
      <c r="S59" s="84"/>
      <c r="T59" s="84"/>
      <c r="U59" s="84"/>
      <c r="V59" s="84"/>
      <c r="W59" s="84"/>
    </row>
    <row r="60" spans="1:23" x14ac:dyDescent="0.3">
      <c r="F60" s="84"/>
      <c r="G60" s="84"/>
      <c r="H60" s="84"/>
      <c r="I60" s="84"/>
      <c r="J60" s="84"/>
      <c r="K60" s="84"/>
      <c r="L60" s="84"/>
      <c r="M60" s="84"/>
      <c r="N60" s="84"/>
      <c r="O60" s="84"/>
      <c r="P60" s="84"/>
      <c r="Q60" s="84"/>
      <c r="R60" s="84"/>
      <c r="S60" s="84"/>
      <c r="T60" s="84"/>
      <c r="U60" s="84"/>
      <c r="V60" s="84"/>
      <c r="W60" s="84"/>
    </row>
    <row r="61" spans="1:23" x14ac:dyDescent="0.3">
      <c r="F61" s="84"/>
      <c r="G61" s="84"/>
      <c r="H61" s="84"/>
      <c r="I61" s="84"/>
      <c r="J61" s="84"/>
      <c r="K61" s="84"/>
      <c r="L61" s="84"/>
      <c r="M61" s="84"/>
      <c r="N61" s="84"/>
      <c r="O61" s="84"/>
      <c r="P61" s="84"/>
      <c r="Q61" s="84"/>
      <c r="R61" s="84"/>
      <c r="S61" s="84"/>
      <c r="T61" s="84"/>
      <c r="U61" s="84"/>
      <c r="V61" s="84"/>
      <c r="W61" s="84"/>
    </row>
    <row r="62" spans="1:23" x14ac:dyDescent="0.3">
      <c r="F62" s="84"/>
      <c r="G62" s="84"/>
      <c r="H62" s="84"/>
      <c r="I62" s="84"/>
      <c r="J62" s="84"/>
      <c r="K62" s="84"/>
      <c r="L62" s="84"/>
      <c r="M62" s="84"/>
      <c r="N62" s="84"/>
      <c r="O62" s="84"/>
      <c r="P62" s="84"/>
      <c r="Q62" s="84"/>
      <c r="R62" s="84"/>
      <c r="S62" s="84"/>
      <c r="T62" s="84"/>
      <c r="U62" s="84"/>
      <c r="V62" s="84"/>
      <c r="W62" s="84"/>
    </row>
    <row r="63" spans="1:23" x14ac:dyDescent="0.3">
      <c r="F63" s="84"/>
      <c r="G63" s="84"/>
      <c r="H63" s="84"/>
      <c r="I63" s="84"/>
      <c r="J63" s="84"/>
      <c r="K63" s="84"/>
      <c r="L63" s="84"/>
      <c r="M63" s="84"/>
      <c r="N63" s="84"/>
      <c r="O63" s="84"/>
      <c r="P63" s="84"/>
      <c r="Q63" s="84"/>
      <c r="R63" s="84"/>
      <c r="S63" s="84"/>
      <c r="T63" s="84"/>
      <c r="U63" s="84"/>
      <c r="V63" s="84"/>
      <c r="W63" s="84"/>
    </row>
    <row r="64" spans="1:23" x14ac:dyDescent="0.3">
      <c r="F64" s="84"/>
      <c r="G64" s="84"/>
      <c r="H64" s="84"/>
      <c r="I64" s="84"/>
      <c r="J64" s="84"/>
      <c r="K64" s="84"/>
      <c r="L64" s="84"/>
      <c r="M64" s="84"/>
      <c r="N64" s="84"/>
      <c r="O64" s="84"/>
      <c r="P64" s="84"/>
      <c r="Q64" s="84"/>
      <c r="R64" s="84"/>
      <c r="S64" s="84"/>
      <c r="T64" s="84"/>
      <c r="U64" s="84"/>
      <c r="V64" s="84"/>
      <c r="W64" s="84"/>
    </row>
    <row r="65" spans="6:23" x14ac:dyDescent="0.3">
      <c r="F65" s="84"/>
      <c r="G65" s="84"/>
      <c r="H65" s="84"/>
      <c r="I65" s="84"/>
      <c r="J65" s="84"/>
      <c r="K65" s="84"/>
      <c r="L65" s="84"/>
      <c r="M65" s="84"/>
      <c r="N65" s="84"/>
      <c r="O65" s="84"/>
      <c r="P65" s="84"/>
      <c r="Q65" s="84"/>
      <c r="R65" s="84"/>
      <c r="S65" s="84"/>
      <c r="T65" s="84"/>
      <c r="U65" s="84"/>
      <c r="V65" s="84"/>
      <c r="W65" s="84"/>
    </row>
    <row r="66" spans="6:23" x14ac:dyDescent="0.3">
      <c r="F66" s="84"/>
      <c r="G66" s="84"/>
      <c r="H66" s="84"/>
      <c r="I66" s="84"/>
      <c r="J66" s="84"/>
      <c r="K66" s="84"/>
      <c r="L66" s="84"/>
      <c r="M66" s="84"/>
      <c r="N66" s="84"/>
      <c r="O66" s="84"/>
      <c r="P66" s="84"/>
      <c r="Q66" s="84"/>
      <c r="R66" s="84"/>
      <c r="S66" s="84"/>
      <c r="T66" s="84"/>
      <c r="U66" s="84"/>
      <c r="V66" s="84"/>
      <c r="W66" s="84"/>
    </row>
    <row r="67" spans="6:23" x14ac:dyDescent="0.3">
      <c r="F67" s="84"/>
      <c r="G67" s="84"/>
      <c r="H67" s="84"/>
      <c r="I67" s="84"/>
      <c r="J67" s="84"/>
      <c r="K67" s="84"/>
      <c r="L67" s="84"/>
      <c r="M67" s="84"/>
      <c r="N67" s="84"/>
      <c r="O67" s="84"/>
      <c r="P67" s="84"/>
      <c r="Q67" s="84"/>
      <c r="R67" s="84"/>
      <c r="S67" s="84"/>
      <c r="T67" s="84"/>
      <c r="U67" s="84"/>
      <c r="V67" s="84"/>
      <c r="W67" s="84"/>
    </row>
  </sheetData>
  <sheetProtection formatCells="0" formatColumns="0" formatRows="0" sort="0" autoFilter="0"/>
  <mergeCells count="15">
    <mergeCell ref="A43:B43"/>
    <mergeCell ref="A46:B46"/>
    <mergeCell ref="A49:B49"/>
    <mergeCell ref="A39:B39"/>
    <mergeCell ref="A1:D1"/>
    <mergeCell ref="A2:B2"/>
    <mergeCell ref="A3:B3"/>
    <mergeCell ref="A11:B11"/>
    <mergeCell ref="A15:B15"/>
    <mergeCell ref="A8:B8"/>
    <mergeCell ref="A18:B18"/>
    <mergeCell ref="A21:B21"/>
    <mergeCell ref="A28:B28"/>
    <mergeCell ref="A31:B31"/>
    <mergeCell ref="A38:B38"/>
  </mergeCells>
  <dataValidations count="2">
    <dataValidation type="list" allowBlank="1" showInputMessage="1" showErrorMessage="1" sqref="C9 C22:C27 C19:C20 C29:C30" xr:uid="{00000000-0002-0000-0200-000000000000}">
      <formula1>Scale_Drop_Down</formula1>
    </dataValidation>
    <dataValidation type="list" allowBlank="1" showInputMessage="1" showErrorMessage="1" sqref="C7 C12:C14 C32 C34 C38 C36 C4" xr:uid="{00000000-0002-0000-0200-000001000000}">
      <formula1>Yes_No_Dropdown</formula1>
    </dataValidation>
  </dataValidations>
  <pageMargins left="0.25" right="0.25" top="0.75" bottom="0.75" header="0.3" footer="0.3"/>
  <pageSetup scale="45" orientation="portrait" r:id="rId1"/>
  <extLst>
    <ext xmlns:x14="http://schemas.microsoft.com/office/spreadsheetml/2009/9/main" uri="{78C0D931-6437-407d-A8EE-F0AAD7539E65}">
      <x14:conditionalFormattings>
        <x14:conditionalFormatting xmlns:xm="http://schemas.microsoft.com/office/excel/2006/main">
          <x14:cfRule type="containsText" priority="199" operator="containsText" id="{F4FA61B7-31F3-461E-A630-ED0AD8FDE462}">
            <xm:f>NOT(ISERROR(SEARCH("High Level Sustainable Services",E47)))</xm:f>
            <xm:f>"High Level Sustainable Services"</xm:f>
            <x14:dxf>
              <fill>
                <patternFill>
                  <bgColor rgb="FF00CC00"/>
                </patternFill>
              </fill>
            </x14:dxf>
          </x14:cfRule>
          <x14:cfRule type="containsText" priority="200" operator="containsText" id="{06A42672-8820-4E4E-B807-94F4F0B45C07}">
            <xm:f>NOT(ISERROR(SEARCH("Intermediate Sustainable Services",E47)))</xm:f>
            <xm:f>"Intermediate Sustainable Services"</xm:f>
            <x14:dxf>
              <fill>
                <patternFill>
                  <bgColor rgb="FFFFFF00"/>
                </patternFill>
              </fill>
            </x14:dxf>
          </x14:cfRule>
          <x14:cfRule type="containsText" priority="201" operator="containsText" id="{3F0EE847-D2E1-4E6F-BA21-0C05CB0763FB}">
            <xm:f>NOT(ISERROR(SEARCH("Basic Sustainable Services",E47)))</xm:f>
            <xm:f>"Basic Sustainable Services"</xm:f>
            <x14:dxf>
              <fill>
                <patternFill>
                  <bgColor rgb="FFFF9900"/>
                </patternFill>
              </fill>
            </x14:dxf>
          </x14:cfRule>
          <x14:cfRule type="containsText" priority="202" operator="containsText" id="{77EFB96C-A4AD-49D6-B6F4-8622B8B52EE8}">
            <xm:f>NOT(ISERROR(SEARCH("Inadequate Sustainable Services",E47)))</xm:f>
            <xm:f>"Inadequate Sustainable Services"</xm:f>
            <x14:dxf>
              <fill>
                <patternFill>
                  <bgColor rgb="FFFF0000"/>
                </patternFill>
              </fill>
            </x14:dxf>
          </x14:cfRule>
          <x14:cfRule type="containsText" priority="203" operator="containsText" id="{98E4A0D1-4C1D-4377-A1CB-5A414F2F484E}">
            <xm:f>NOT(ISERROR(SEARCH("No Sustainable Services",E47)))</xm:f>
            <xm:f>"No Sustainable Services"</xm:f>
            <x14:dxf>
              <font>
                <color theme="0"/>
              </font>
              <fill>
                <patternFill>
                  <bgColor theme="1"/>
                </patternFill>
              </fill>
            </x14:dxf>
          </x14:cfRule>
          <xm:sqref>E51:E53 E47</xm:sqref>
        </x14:conditionalFormatting>
        <x14:conditionalFormatting xmlns:xm="http://schemas.microsoft.com/office/excel/2006/main">
          <x14:cfRule type="containsText" priority="209" operator="containsText" id="{8EE5C7B3-7E65-4DF3-90EE-F178737480DA}">
            <xm:f>NOT(ISERROR(SEARCH("High Level Sustainable Services",D51)))</xm:f>
            <xm:f>"High Level Sustainable Services"</xm:f>
            <x14:dxf>
              <fill>
                <patternFill>
                  <bgColor rgb="FF00CC00"/>
                </patternFill>
              </fill>
            </x14:dxf>
          </x14:cfRule>
          <x14:cfRule type="containsText" priority="210" operator="containsText" id="{67B8604B-F905-4480-96F2-37F4F92A7340}">
            <xm:f>NOT(ISERROR(SEARCH("Intermediate Sustainable Services",D51)))</xm:f>
            <xm:f>"Intermediate Sustainable Services"</xm:f>
            <x14:dxf>
              <fill>
                <patternFill>
                  <bgColor rgb="FFFFFF00"/>
                </patternFill>
              </fill>
            </x14:dxf>
          </x14:cfRule>
          <x14:cfRule type="containsText" priority="211" operator="containsText" id="{8D04DA38-70E7-4335-8F71-8A48769BA6D4}">
            <xm:f>NOT(ISERROR(SEARCH("Basic Sustainable Services",D51)))</xm:f>
            <xm:f>"Basic Sustainable Services"</xm:f>
            <x14:dxf>
              <fill>
                <patternFill>
                  <bgColor rgb="FFFF9900"/>
                </patternFill>
              </fill>
            </x14:dxf>
          </x14:cfRule>
          <x14:cfRule type="containsText" priority="212" operator="containsText" id="{86FD331B-E9FB-4DFE-A730-9C7303D76665}">
            <xm:f>NOT(ISERROR(SEARCH("Inadequate Sustainable Services",D51)))</xm:f>
            <xm:f>"Inadequate Sustainable Services"</xm:f>
            <x14:dxf>
              <fill>
                <patternFill>
                  <bgColor rgb="FFFF0000"/>
                </patternFill>
              </fill>
            </x14:dxf>
          </x14:cfRule>
          <x14:cfRule type="containsText" priority="213" operator="containsText" id="{C8A0BC47-F4C6-46BF-8A01-70E7E18DBDAE}">
            <xm:f>NOT(ISERROR(SEARCH("No Sustainable Services",D51)))</xm:f>
            <xm:f>"No Sustainable Services"</xm:f>
            <x14:dxf>
              <font>
                <color theme="0"/>
              </font>
              <fill>
                <patternFill>
                  <bgColor theme="1"/>
                </patternFill>
              </fill>
            </x14:dxf>
          </x14:cfRule>
          <xm:sqref>D51:D53</xm:sqref>
        </x14:conditionalFormatting>
        <x14:conditionalFormatting xmlns:xm="http://schemas.microsoft.com/office/excel/2006/main">
          <x14:cfRule type="containsText" priority="181" operator="containsText" id="{7AB131BC-B7B1-4D01-9564-A95BECCE910F}">
            <xm:f>NOT(ISERROR(SEARCH("High Level Sustainable Services",D5)))</xm:f>
            <xm:f>"High Level Sustainable Services"</xm:f>
            <x14:dxf>
              <fill>
                <patternFill>
                  <bgColor rgb="FF00CC00"/>
                </patternFill>
              </fill>
            </x14:dxf>
          </x14:cfRule>
          <x14:cfRule type="containsText" priority="182" operator="containsText" id="{7CF248DD-BA42-4316-9045-71CD74CC222D}">
            <xm:f>NOT(ISERROR(SEARCH("Intermediate Sustainable Services",D5)))</xm:f>
            <xm:f>"Intermediate Sustainable Services"</xm:f>
            <x14:dxf>
              <fill>
                <patternFill>
                  <bgColor rgb="FFFFFF00"/>
                </patternFill>
              </fill>
            </x14:dxf>
          </x14:cfRule>
          <x14:cfRule type="containsText" priority="183" operator="containsText" id="{17914C86-AA49-4A56-B064-66FE7433248A}">
            <xm:f>NOT(ISERROR(SEARCH("Basic Sustainable Services",D5)))</xm:f>
            <xm:f>"Basic Sustainable Services"</xm:f>
            <x14:dxf>
              <fill>
                <patternFill>
                  <bgColor rgb="FFFF9900"/>
                </patternFill>
              </fill>
            </x14:dxf>
          </x14:cfRule>
          <x14:cfRule type="containsText" priority="184" operator="containsText" id="{1B70CB3E-B780-40C2-8822-43DD2D8A56EC}">
            <xm:f>NOT(ISERROR(SEARCH("Inadequate Sustainable Services",D5)))</xm:f>
            <xm:f>"Inadequate Sustainable Services"</xm:f>
            <x14:dxf>
              <fill>
                <patternFill>
                  <bgColor rgb="FFFF0000"/>
                </patternFill>
              </fill>
            </x14:dxf>
          </x14:cfRule>
          <xm:sqref>D5</xm:sqref>
        </x14:conditionalFormatting>
        <x14:conditionalFormatting xmlns:xm="http://schemas.microsoft.com/office/excel/2006/main">
          <x14:cfRule type="containsText" priority="177" operator="containsText" id="{962626D1-A2DC-41DA-B83F-F74C1E88DE16}">
            <xm:f>NOT(ISERROR(SEARCH("High Level Sustainable Services",D6)))</xm:f>
            <xm:f>"High Level Sustainable Services"</xm:f>
            <x14:dxf>
              <fill>
                <patternFill>
                  <bgColor rgb="FF00CC00"/>
                </patternFill>
              </fill>
            </x14:dxf>
          </x14:cfRule>
          <x14:cfRule type="containsText" priority="178" operator="containsText" id="{1D6C89B7-0B80-4388-B634-5571BA515DC5}">
            <xm:f>NOT(ISERROR(SEARCH("Intermediate Sustainable Services",D6)))</xm:f>
            <xm:f>"Intermediate Sustainable Services"</xm:f>
            <x14:dxf>
              <fill>
                <patternFill>
                  <bgColor rgb="FFFFFF00"/>
                </patternFill>
              </fill>
            </x14:dxf>
          </x14:cfRule>
          <x14:cfRule type="containsText" priority="179" operator="containsText" id="{4FFAEEC9-330F-4204-BA91-433F2B8BE4A1}">
            <xm:f>NOT(ISERROR(SEARCH("Basic Sustainable Services",D6)))</xm:f>
            <xm:f>"Basic Sustainable Services"</xm:f>
            <x14:dxf>
              <fill>
                <patternFill>
                  <bgColor rgb="FFFF9900"/>
                </patternFill>
              </fill>
            </x14:dxf>
          </x14:cfRule>
          <x14:cfRule type="containsText" priority="180" operator="containsText" id="{7280D839-DF0C-4056-9CE2-F34E8FCD3FBB}">
            <xm:f>NOT(ISERROR(SEARCH("Inadequate Sustainable Services",D6)))</xm:f>
            <xm:f>"Inadequate Sustainable Services"</xm:f>
            <x14:dxf>
              <fill>
                <patternFill>
                  <bgColor rgb="FFFF0000"/>
                </patternFill>
              </fill>
            </x14:dxf>
          </x14:cfRule>
          <xm:sqref>D6</xm:sqref>
        </x14:conditionalFormatting>
        <x14:conditionalFormatting xmlns:xm="http://schemas.microsoft.com/office/excel/2006/main">
          <x14:cfRule type="containsText" priority="169" operator="containsText" id="{BB01D8B9-AD01-4BCC-93CF-4A64DAB1712A}">
            <xm:f>NOT(ISERROR(SEARCH("High Level Sustainable Services",E17)))</xm:f>
            <xm:f>"High Level Sustainable Services"</xm:f>
            <x14:dxf>
              <fill>
                <patternFill>
                  <bgColor rgb="FF00CC00"/>
                </patternFill>
              </fill>
            </x14:dxf>
          </x14:cfRule>
          <x14:cfRule type="containsText" priority="170" operator="containsText" id="{3906DBA3-2E50-4C42-9947-057142DA0006}">
            <xm:f>NOT(ISERROR(SEARCH("Intermediate Sustainable Services",E17)))</xm:f>
            <xm:f>"Intermediate Sustainable Services"</xm:f>
            <x14:dxf>
              <fill>
                <patternFill>
                  <bgColor rgb="FFFFFF00"/>
                </patternFill>
              </fill>
            </x14:dxf>
          </x14:cfRule>
          <x14:cfRule type="containsText" priority="171" operator="containsText" id="{79C3C0AD-FEEB-402E-9912-2E1D3BD60A91}">
            <xm:f>NOT(ISERROR(SEARCH("Basic Sustainable Services",E17)))</xm:f>
            <xm:f>"Basic Sustainable Services"</xm:f>
            <x14:dxf>
              <fill>
                <patternFill>
                  <bgColor rgb="FFFF9900"/>
                </patternFill>
              </fill>
            </x14:dxf>
          </x14:cfRule>
          <x14:cfRule type="containsText" priority="172" operator="containsText" id="{7217EFD1-024F-467E-B71B-A4492C82C0DA}">
            <xm:f>NOT(ISERROR(SEARCH("Inadequate Sustainable Services",E17)))</xm:f>
            <xm:f>"Inadequate Sustainable Services"</xm:f>
            <x14:dxf>
              <fill>
                <patternFill>
                  <bgColor rgb="FFFF0000"/>
                </patternFill>
              </fill>
            </x14:dxf>
          </x14:cfRule>
          <xm:sqref>E17</xm:sqref>
        </x14:conditionalFormatting>
        <x14:conditionalFormatting xmlns:xm="http://schemas.microsoft.com/office/excel/2006/main">
          <x14:cfRule type="containsText" priority="136" operator="containsText" id="{AAD237BD-84D5-4D0B-B3CF-FAADE9951967}">
            <xm:f>NOT(ISERROR(SEARCH("High Level Sustainable Services",E49)))</xm:f>
            <xm:f>"High Level Sustainable Services"</xm:f>
            <x14:dxf>
              <fill>
                <patternFill>
                  <bgColor rgb="FF00CC00"/>
                </patternFill>
              </fill>
            </x14:dxf>
          </x14:cfRule>
          <x14:cfRule type="containsText" priority="137" operator="containsText" id="{6A01B8D3-15F7-4F02-93E1-8BA4590D62DD}">
            <xm:f>NOT(ISERROR(SEARCH("Intermediate Sustainable Services",E49)))</xm:f>
            <xm:f>"Intermediate Sustainable Services"</xm:f>
            <x14:dxf>
              <fill>
                <patternFill>
                  <bgColor rgb="FFFFFF00"/>
                </patternFill>
              </fill>
            </x14:dxf>
          </x14:cfRule>
          <x14:cfRule type="containsText" priority="138" operator="containsText" id="{95DD85E7-A662-45AA-8BC7-F84E6A6C3A98}">
            <xm:f>NOT(ISERROR(SEARCH("Basic Sustainable Services",E49)))</xm:f>
            <xm:f>"Basic Sustainable Services"</xm:f>
            <x14:dxf>
              <fill>
                <patternFill>
                  <bgColor rgb="FFFF9900"/>
                </patternFill>
              </fill>
            </x14:dxf>
          </x14:cfRule>
          <x14:cfRule type="containsText" priority="139" operator="containsText" id="{074F86AA-4E86-46BC-A5C7-66B21FE7315C}">
            <xm:f>NOT(ISERROR(SEARCH("Inadequate Sustainable Services",E49)))</xm:f>
            <xm:f>"Inadequate Sustainable Services"</xm:f>
            <x14:dxf>
              <fill>
                <patternFill>
                  <bgColor rgb="FFFF0000"/>
                </patternFill>
              </fill>
            </x14:dxf>
          </x14:cfRule>
          <x14:cfRule type="containsText" priority="140" operator="containsText" id="{6C240789-5AD4-4F46-8A96-B1B63B38AD92}">
            <xm:f>NOT(ISERROR(SEARCH("No Sustainable Services",E49)))</xm:f>
            <xm:f>"No Sustainable Services"</xm:f>
            <x14:dxf>
              <font>
                <color theme="0"/>
              </font>
              <fill>
                <patternFill>
                  <bgColor theme="1"/>
                </patternFill>
              </fill>
            </x14:dxf>
          </x14:cfRule>
          <xm:sqref>E49</xm:sqref>
        </x14:conditionalFormatting>
        <x14:conditionalFormatting xmlns:xm="http://schemas.microsoft.com/office/excel/2006/main">
          <x14:cfRule type="containsText" priority="124" operator="containsText" id="{1A0D5937-9833-45A7-B131-5E1686078E60}">
            <xm:f>NOT(ISERROR(SEARCH("High Level Sustainable Services",A39)))</xm:f>
            <xm:f>"High Level Sustainable Services"</xm:f>
            <x14:dxf>
              <fill>
                <patternFill>
                  <bgColor rgb="FF00CC00"/>
                </patternFill>
              </fill>
            </x14:dxf>
          </x14:cfRule>
          <x14:cfRule type="containsText" priority="125" operator="containsText" id="{3AACDB01-57A1-4354-977A-057F624F43EA}">
            <xm:f>NOT(ISERROR(SEARCH("Intermediate Sustainable Services",A39)))</xm:f>
            <xm:f>"Intermediate Sustainable Services"</xm:f>
            <x14:dxf>
              <fill>
                <patternFill>
                  <bgColor rgb="FFFFFF00"/>
                </patternFill>
              </fill>
            </x14:dxf>
          </x14:cfRule>
          <x14:cfRule type="containsText" priority="126" operator="containsText" id="{B66AC67D-1737-442C-AABC-B6559A4D24B8}">
            <xm:f>NOT(ISERROR(SEARCH("Basic Sustainable Services",A39)))</xm:f>
            <xm:f>"Basic Sustainable Services"</xm:f>
            <x14:dxf>
              <fill>
                <patternFill>
                  <bgColor rgb="FFFF9900"/>
                </patternFill>
              </fill>
            </x14:dxf>
          </x14:cfRule>
          <x14:cfRule type="containsText" priority="127" operator="containsText" id="{C117EAC5-66BC-4AA8-BBC1-6F0EA3BF2A88}">
            <xm:f>NOT(ISERROR(SEARCH("Inadequate Sustainable Services",A39)))</xm:f>
            <xm:f>"Inadequate Sustainable Services"</xm:f>
            <x14:dxf>
              <fill>
                <patternFill>
                  <bgColor rgb="FFFF0000"/>
                </patternFill>
              </fill>
            </x14:dxf>
          </x14:cfRule>
          <xm:sqref>A39:B39 D39:E39</xm:sqref>
        </x14:conditionalFormatting>
        <x14:conditionalFormatting xmlns:xm="http://schemas.microsoft.com/office/excel/2006/main">
          <x14:cfRule type="containsText" priority="48" operator="containsText" id="{3E83094F-5342-4851-8B9C-CC1F85E823DD}">
            <xm:f>NOT(ISERROR(SEARCH("High Level Sustainable Services",B50)))</xm:f>
            <xm:f>"High Level Sustainable Services"</xm:f>
            <x14:dxf>
              <fill>
                <patternFill>
                  <bgColor rgb="FF00CC00"/>
                </patternFill>
              </fill>
            </x14:dxf>
          </x14:cfRule>
          <x14:cfRule type="containsText" priority="49" operator="containsText" id="{ACA32791-7432-4250-8B46-E05BE90F24D0}">
            <xm:f>NOT(ISERROR(SEARCH("Intermediate Sustainable Services",B50)))</xm:f>
            <xm:f>"Intermediate Sustainable Services"</xm:f>
            <x14:dxf>
              <fill>
                <patternFill>
                  <bgColor rgb="FFFFFF00"/>
                </patternFill>
              </fill>
            </x14:dxf>
          </x14:cfRule>
          <x14:cfRule type="containsText" priority="50" operator="containsText" id="{36A472AF-0C44-44FD-B0C4-3EC2C7B84E37}">
            <xm:f>NOT(ISERROR(SEARCH("Basic Sustainable Services",B50)))</xm:f>
            <xm:f>"Basic Sustainable Services"</xm:f>
            <x14:dxf>
              <fill>
                <patternFill>
                  <bgColor rgb="FFFF9900"/>
                </patternFill>
              </fill>
            </x14:dxf>
          </x14:cfRule>
          <x14:cfRule type="containsText" priority="51" operator="containsText" id="{7BAD25CC-1C63-4770-986D-7031EB6EA709}">
            <xm:f>NOT(ISERROR(SEARCH("Inadequate Sustainable Services",B50)))</xm:f>
            <xm:f>"Inadequate Sustainable Services"</xm:f>
            <x14:dxf>
              <fill>
                <patternFill>
                  <bgColor rgb="FFFF0000"/>
                </patternFill>
              </fill>
            </x14:dxf>
          </x14:cfRule>
          <xm:sqref>B50</xm:sqref>
        </x14:conditionalFormatting>
        <x14:conditionalFormatting xmlns:xm="http://schemas.microsoft.com/office/excel/2006/main">
          <x14:cfRule type="containsText" priority="44" operator="containsText" id="{ECE969CB-8904-4348-8247-3283EF492BE0}">
            <xm:f>NOT(ISERROR(SEARCH("High Level Sustainable Services",B40)))</xm:f>
            <xm:f>"High Level Sustainable Services"</xm:f>
            <x14:dxf>
              <fill>
                <patternFill>
                  <bgColor rgb="FF00CC00"/>
                </patternFill>
              </fill>
            </x14:dxf>
          </x14:cfRule>
          <x14:cfRule type="containsText" priority="45" operator="containsText" id="{D4D232D7-22C9-4E3A-BEB2-7811E0067BBE}">
            <xm:f>NOT(ISERROR(SEARCH("Intermediate Sustainable Services",B40)))</xm:f>
            <xm:f>"Intermediate Sustainable Services"</xm:f>
            <x14:dxf>
              <fill>
                <patternFill>
                  <bgColor rgb="FFFFFF00"/>
                </patternFill>
              </fill>
            </x14:dxf>
          </x14:cfRule>
          <x14:cfRule type="containsText" priority="46" operator="containsText" id="{7F11AD97-818F-4B59-80FB-89E68441D187}">
            <xm:f>NOT(ISERROR(SEARCH("Basic Sustainable Services",B40)))</xm:f>
            <xm:f>"Basic Sustainable Services"</xm:f>
            <x14:dxf>
              <fill>
                <patternFill>
                  <bgColor rgb="FFFF9900"/>
                </patternFill>
              </fill>
            </x14:dxf>
          </x14:cfRule>
          <x14:cfRule type="containsText" priority="47" operator="containsText" id="{4DFFCAE6-8101-4D49-8B22-33A717D3BF3C}">
            <xm:f>NOT(ISERROR(SEARCH("Inadequate Sustainable Services",B40)))</xm:f>
            <xm:f>"Inadequate Sustainable Services"</xm:f>
            <x14:dxf>
              <fill>
                <patternFill>
                  <bgColor rgb="FFFF0000"/>
                </patternFill>
              </fill>
            </x14:dxf>
          </x14:cfRule>
          <xm:sqref>B40:B41</xm:sqref>
        </x14:conditionalFormatting>
        <x14:conditionalFormatting xmlns:xm="http://schemas.microsoft.com/office/excel/2006/main">
          <x14:cfRule type="containsText" priority="33" operator="containsText" id="{C7210E20-54E0-45D7-8CA6-83324EF78830}">
            <xm:f>NOT(ISERROR(SEARCH("High Level Sustainable Services",E35)))</xm:f>
            <xm:f>"High Level Sustainable Services"</xm:f>
            <x14:dxf>
              <fill>
                <patternFill>
                  <bgColor rgb="FF00CC00"/>
                </patternFill>
              </fill>
            </x14:dxf>
          </x14:cfRule>
          <x14:cfRule type="containsText" priority="34" operator="containsText" id="{C3E6705C-545E-4798-9308-03B953975AC8}">
            <xm:f>NOT(ISERROR(SEARCH("Intermediate Sustainable Services",E35)))</xm:f>
            <xm:f>"Intermediate Sustainable Services"</xm:f>
            <x14:dxf>
              <fill>
                <patternFill>
                  <bgColor rgb="FFFFFF00"/>
                </patternFill>
              </fill>
            </x14:dxf>
          </x14:cfRule>
          <x14:cfRule type="containsText" priority="35" operator="containsText" id="{66274626-D3D5-4BF5-8FAA-D00F6F7B7D0B}">
            <xm:f>NOT(ISERROR(SEARCH("Basic Sustainable Services",E35)))</xm:f>
            <xm:f>"Basic Sustainable Services"</xm:f>
            <x14:dxf>
              <fill>
                <patternFill>
                  <bgColor rgb="FFFF9900"/>
                </patternFill>
              </fill>
            </x14:dxf>
          </x14:cfRule>
          <x14:cfRule type="containsText" priority="36" operator="containsText" id="{1C08ACCB-4CE2-493E-A18C-DFA073717DEF}">
            <xm:f>NOT(ISERROR(SEARCH("Inadequate Sustainable Services",E35)))</xm:f>
            <xm:f>"Inadequate Sustainable Services"</xm:f>
            <x14:dxf>
              <fill>
                <patternFill>
                  <bgColor rgb="FFFF0000"/>
                </patternFill>
              </fill>
            </x14:dxf>
          </x14:cfRule>
          <xm:sqref>E35</xm:sqref>
        </x14:conditionalFormatting>
        <x14:conditionalFormatting xmlns:xm="http://schemas.microsoft.com/office/excel/2006/main">
          <x14:cfRule type="containsText" priority="29" operator="containsText" id="{E3304E4D-8656-4D81-933F-6813AF1A37A3}">
            <xm:f>NOT(ISERROR(SEARCH("High Level Sustainable Services",E34)))</xm:f>
            <xm:f>"High Level Sustainable Services"</xm:f>
            <x14:dxf>
              <fill>
                <patternFill>
                  <bgColor rgb="FF00CC00"/>
                </patternFill>
              </fill>
            </x14:dxf>
          </x14:cfRule>
          <x14:cfRule type="containsText" priority="30" operator="containsText" id="{0E1DF7EE-601F-4A12-BF08-E3EFAD8AAB86}">
            <xm:f>NOT(ISERROR(SEARCH("Intermediate Sustainable Services",E34)))</xm:f>
            <xm:f>"Intermediate Sustainable Services"</xm:f>
            <x14:dxf>
              <fill>
                <patternFill>
                  <bgColor rgb="FFFFFF00"/>
                </patternFill>
              </fill>
            </x14:dxf>
          </x14:cfRule>
          <x14:cfRule type="containsText" priority="31" operator="containsText" id="{F54FB2CD-7C29-49AA-8970-90DA9E0FE994}">
            <xm:f>NOT(ISERROR(SEARCH("Basic Sustainable Services",E34)))</xm:f>
            <xm:f>"Basic Sustainable Services"</xm:f>
            <x14:dxf>
              <fill>
                <patternFill>
                  <bgColor rgb="FFFF9900"/>
                </patternFill>
              </fill>
            </x14:dxf>
          </x14:cfRule>
          <x14:cfRule type="containsText" priority="32" operator="containsText" id="{48C86823-2E98-44F5-A250-FE6E3C364E2E}">
            <xm:f>NOT(ISERROR(SEARCH("Inadequate Sustainable Services",E34)))</xm:f>
            <xm:f>"Inadequate Sustainable Services"</xm:f>
            <x14:dxf>
              <fill>
                <patternFill>
                  <bgColor rgb="FFFF0000"/>
                </patternFill>
              </fill>
            </x14:dxf>
          </x14:cfRule>
          <xm:sqref>E34</xm:sqref>
        </x14:conditionalFormatting>
        <x14:conditionalFormatting xmlns:xm="http://schemas.microsoft.com/office/excel/2006/main">
          <x14:cfRule type="containsText" priority="25" operator="containsText" id="{21E05DA7-1545-488F-9415-168FD647F81A}">
            <xm:f>NOT(ISERROR(SEARCH("High Level Sustainable Services",D33)))</xm:f>
            <xm:f>"High Level Sustainable Services"</xm:f>
            <x14:dxf>
              <fill>
                <patternFill>
                  <bgColor rgb="FF00CC00"/>
                </patternFill>
              </fill>
            </x14:dxf>
          </x14:cfRule>
          <x14:cfRule type="containsText" priority="26" operator="containsText" id="{47C1F72E-9923-4FDC-B6BA-47CCB9E44F86}">
            <xm:f>NOT(ISERROR(SEARCH("Intermediate Sustainable Services",D33)))</xm:f>
            <xm:f>"Intermediate Sustainable Services"</xm:f>
            <x14:dxf>
              <fill>
                <patternFill>
                  <bgColor rgb="FFFFFF00"/>
                </patternFill>
              </fill>
            </x14:dxf>
          </x14:cfRule>
          <x14:cfRule type="containsText" priority="27" operator="containsText" id="{88B86B56-84A9-4E78-8933-71607F4F2EB0}">
            <xm:f>NOT(ISERROR(SEARCH("Basic Sustainable Services",D33)))</xm:f>
            <xm:f>"Basic Sustainable Services"</xm:f>
            <x14:dxf>
              <fill>
                <patternFill>
                  <bgColor rgb="FFFF9900"/>
                </patternFill>
              </fill>
            </x14:dxf>
          </x14:cfRule>
          <x14:cfRule type="containsText" priority="28" operator="containsText" id="{255931AC-86CA-4440-8524-8313875D334A}">
            <xm:f>NOT(ISERROR(SEARCH("Inadequate Sustainable Services",D33)))</xm:f>
            <xm:f>"Inadequate Sustainable Services"</xm:f>
            <x14:dxf>
              <fill>
                <patternFill>
                  <bgColor rgb="FFFF0000"/>
                </patternFill>
              </fill>
            </x14:dxf>
          </x14:cfRule>
          <xm:sqref>D33:D36</xm:sqref>
        </x14:conditionalFormatting>
        <x14:conditionalFormatting xmlns:xm="http://schemas.microsoft.com/office/excel/2006/main">
          <x14:cfRule type="containsText" priority="9" operator="containsText" id="{F651CB52-AECF-4777-ACE1-5C65C8650F65}">
            <xm:f>NOT(ISERROR(SEARCH("High Level Sustainable Services",D43)))</xm:f>
            <xm:f>"High Level Sustainable Services"</xm:f>
            <x14:dxf>
              <fill>
                <patternFill>
                  <bgColor rgb="FF00CC00"/>
                </patternFill>
              </fill>
            </x14:dxf>
          </x14:cfRule>
          <x14:cfRule type="containsText" priority="10" operator="containsText" id="{CB811C6E-2168-4670-863A-40D330AF8895}">
            <xm:f>NOT(ISERROR(SEARCH("Intermediate Sustainable Services",D43)))</xm:f>
            <xm:f>"Intermediate Sustainable Services"</xm:f>
            <x14:dxf>
              <fill>
                <patternFill>
                  <bgColor rgb="FFFFFF00"/>
                </patternFill>
              </fill>
            </x14:dxf>
          </x14:cfRule>
          <x14:cfRule type="containsText" priority="11" operator="containsText" id="{8537CF9D-0D58-48B8-AF64-26A7ECBDA580}">
            <xm:f>NOT(ISERROR(SEARCH("Basic Sustainable Services",D43)))</xm:f>
            <xm:f>"Basic Sustainable Services"</xm:f>
            <x14:dxf>
              <fill>
                <patternFill>
                  <bgColor rgb="FFFF9900"/>
                </patternFill>
              </fill>
            </x14:dxf>
          </x14:cfRule>
          <x14:cfRule type="containsText" priority="12" operator="containsText" id="{B4C438A3-03E4-4F71-A1E8-54EF3BBC9F96}">
            <xm:f>NOT(ISERROR(SEARCH("Inadequate Sustainable Services",D43)))</xm:f>
            <xm:f>"Inadequate Sustainable Services"</xm:f>
            <x14:dxf>
              <fill>
                <patternFill>
                  <bgColor rgb="FFFF0000"/>
                </patternFill>
              </fill>
            </x14:dxf>
          </x14:cfRule>
          <xm:sqref>D43</xm:sqref>
        </x14:conditionalFormatting>
        <x14:conditionalFormatting xmlns:xm="http://schemas.microsoft.com/office/excel/2006/main">
          <x14:cfRule type="containsText" priority="5" operator="containsText" id="{620BE322-F31A-48AE-A1FB-E3A405DBB77E}">
            <xm:f>NOT(ISERROR(SEARCH("High Level Sustainable Services",D46)))</xm:f>
            <xm:f>"High Level Sustainable Services"</xm:f>
            <x14:dxf>
              <fill>
                <patternFill>
                  <bgColor rgb="FF00CC00"/>
                </patternFill>
              </fill>
            </x14:dxf>
          </x14:cfRule>
          <x14:cfRule type="containsText" priority="6" operator="containsText" id="{85C34847-088F-4F5A-AEC4-2A358EF87BFE}">
            <xm:f>NOT(ISERROR(SEARCH("Intermediate Sustainable Services",D46)))</xm:f>
            <xm:f>"Intermediate Sustainable Services"</xm:f>
            <x14:dxf>
              <fill>
                <patternFill>
                  <bgColor rgb="FFFFFF00"/>
                </patternFill>
              </fill>
            </x14:dxf>
          </x14:cfRule>
          <x14:cfRule type="containsText" priority="7" operator="containsText" id="{86FC50ED-FD59-45C4-89CD-0FAB892708C0}">
            <xm:f>NOT(ISERROR(SEARCH("Basic Sustainable Services",D46)))</xm:f>
            <xm:f>"Basic Sustainable Services"</xm:f>
            <x14:dxf>
              <fill>
                <patternFill>
                  <bgColor rgb="FFFF9900"/>
                </patternFill>
              </fill>
            </x14:dxf>
          </x14:cfRule>
          <x14:cfRule type="containsText" priority="8" operator="containsText" id="{22148889-7717-4ED8-B065-4A8DCAECEA18}">
            <xm:f>NOT(ISERROR(SEARCH("Inadequate Sustainable Services",D46)))</xm:f>
            <xm:f>"Inadequate Sustainable Services"</xm:f>
            <x14:dxf>
              <fill>
                <patternFill>
                  <bgColor rgb="FFFF0000"/>
                </patternFill>
              </fill>
            </x14:dxf>
          </x14:cfRule>
          <xm:sqref>D46</xm:sqref>
        </x14:conditionalFormatting>
        <x14:conditionalFormatting xmlns:xm="http://schemas.microsoft.com/office/excel/2006/main">
          <x14:cfRule type="containsText" priority="3" operator="containsText" id="{A69084F7-2786-4262-8CAB-2765C938AFCE}">
            <xm:f>NOT(ISERROR(SEARCH("Basic Level of Sanitation Planning",C2)))</xm:f>
            <xm:f>"Basic Level of Sanitation Planning"</xm:f>
            <x14:dxf>
              <font>
                <color theme="0"/>
              </font>
              <fill>
                <patternFill>
                  <bgColor rgb="FFF26300"/>
                </patternFill>
              </fill>
            </x14:dxf>
          </x14:cfRule>
          <x14:cfRule type="containsText" priority="2" operator="containsText" id="{8678373B-9575-4737-80AA-3CF56176B2C2}">
            <xm:f>NOT(ISERROR(SEARCH("High Level of Sanitation Planning",C2)))</xm:f>
            <xm:f>"High Level of Sanitation Planning"</xm:f>
            <x14:dxf>
              <font>
                <color theme="0"/>
              </font>
              <fill>
                <patternFill>
                  <bgColor rgb="FFB0BA25"/>
                </patternFill>
              </fill>
            </x14:dxf>
          </x14:cfRule>
          <x14:cfRule type="containsText" priority="185" operator="containsText" id="{02952BFB-A1F8-43EA-B055-5AC1252C6661}">
            <xm:f>NOT(ISERROR(SEARCH("High Level Sustainable Services",C2)))</xm:f>
            <xm:f>"High Level Sustainable Services"</xm:f>
            <x14:dxf>
              <font>
                <color theme="0"/>
              </font>
              <fill>
                <patternFill>
                  <bgColor rgb="FFB0BA25"/>
                </patternFill>
              </fill>
            </x14:dxf>
          </x14:cfRule>
          <x14:cfRule type="containsText" priority="186" operator="containsText" id="{66700C7C-BC22-4F7C-926C-C61B4CCA93F0}">
            <xm:f>NOT(ISERROR(SEARCH("Intermediate Sustainable Services",C2)))</xm:f>
            <xm:f>"Intermediate Sustainable Services"</xm:f>
            <x14:dxf>
              <fill>
                <patternFill>
                  <bgColor rgb="FFF9C400"/>
                </patternFill>
              </fill>
            </x14:dxf>
          </x14:cfRule>
          <x14:cfRule type="containsText" priority="187" operator="containsText" id="{D5E06EE8-4394-4B73-BEBE-55397922F2F5}">
            <xm:f>NOT(ISERROR(SEARCH("Basic Sustainable Services",C2)))</xm:f>
            <xm:f>"Basic Sustainable Services"</xm:f>
            <x14:dxf>
              <font>
                <color theme="0"/>
              </font>
              <fill>
                <patternFill>
                  <bgColor rgb="FFF26300"/>
                </patternFill>
              </fill>
            </x14:dxf>
          </x14:cfRule>
          <x14:cfRule type="containsText" priority="1" operator="containsText" id="{8DDAAA8E-35F9-4F8B-8791-6EBD3C3C6DB0}">
            <xm:f>NOT(ISERROR(SEARCH("Inadequate Level of Sanitation Planning",C2)))</xm:f>
            <xm:f>"Inadequate Level of Sanitation Planning"</xm:f>
            <x14:dxf>
              <font>
                <color theme="0"/>
              </font>
              <fill>
                <patternFill>
                  <bgColor rgb="FF871F17"/>
                </patternFill>
              </fill>
            </x14:dxf>
          </x14:cfRule>
          <xm:sqref>C2:C50</xm:sqref>
        </x14:conditionalFormatting>
        <x14:conditionalFormatting xmlns:xm="http://schemas.microsoft.com/office/excel/2006/main">
          <x14:cfRule type="containsText" priority="188" operator="containsText" id="{A7939C63-70B6-4FE6-BCD4-ECE9FCDD3D41}">
            <xm:f>NOT(ISERROR(SEARCH("Inadequate Sustainable Services",C3)))</xm:f>
            <xm:f>"Inadequate Sustainable Services"</xm:f>
            <x14:dxf>
              <font>
                <color theme="0"/>
              </font>
              <fill>
                <patternFill>
                  <bgColor rgb="FF871F17"/>
                </patternFill>
              </fill>
            </x14:dxf>
          </x14:cfRule>
          <xm:sqref>C3:C50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'Drop Down Lists'!$C$2:$C$4</xm:f>
          </x14:formula1>
          <xm:sqref>C16:C17 C33 C10 C35 C40:C42 C44 C47 C5:C6</xm:sqref>
        </x14:dataValidation>
        <x14:dataValidation type="list" allowBlank="1" showInputMessage="1" showErrorMessage="1" xr:uid="{EC8E87B7-80D9-4869-A14E-4A236CDD8653}">
          <x14:formula1>
            <xm:f>'Drop Down Lists'!$D$2:$D$5</xm:f>
          </x14:formula1>
          <xm:sqref>C45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
  <sheetViews>
    <sheetView workbookViewId="0">
      <selection activeCell="D6" sqref="D6"/>
    </sheetView>
  </sheetViews>
  <sheetFormatPr defaultRowHeight="14" x14ac:dyDescent="0.3"/>
  <cols>
    <col min="1" max="1" width="17.9140625" customWidth="1"/>
    <col min="2" max="2" width="15.9140625" customWidth="1"/>
  </cols>
  <sheetData>
    <row r="1" spans="1:4" x14ac:dyDescent="0.3">
      <c r="A1" t="s">
        <v>121</v>
      </c>
      <c r="B1" t="s">
        <v>122</v>
      </c>
    </row>
    <row r="2" spans="1:4" x14ac:dyDescent="0.3">
      <c r="A2">
        <v>0</v>
      </c>
      <c r="B2">
        <v>0</v>
      </c>
      <c r="C2">
        <v>0</v>
      </c>
      <c r="D2" t="s">
        <v>41</v>
      </c>
    </row>
    <row r="3" spans="1:4" x14ac:dyDescent="0.3">
      <c r="A3">
        <v>10</v>
      </c>
      <c r="B3">
        <v>1</v>
      </c>
      <c r="C3">
        <v>5</v>
      </c>
      <c r="D3">
        <v>0</v>
      </c>
    </row>
    <row r="4" spans="1:4" x14ac:dyDescent="0.3">
      <c r="B4">
        <v>2</v>
      </c>
      <c r="C4">
        <v>10</v>
      </c>
      <c r="D4">
        <v>5</v>
      </c>
    </row>
    <row r="5" spans="1:4" x14ac:dyDescent="0.3">
      <c r="B5">
        <v>3</v>
      </c>
      <c r="D5">
        <v>10</v>
      </c>
    </row>
    <row r="6" spans="1:4" x14ac:dyDescent="0.3">
      <c r="B6">
        <v>4</v>
      </c>
    </row>
    <row r="7" spans="1:4" x14ac:dyDescent="0.3">
      <c r="B7">
        <v>5</v>
      </c>
    </row>
    <row r="8" spans="1:4" x14ac:dyDescent="0.3">
      <c r="B8">
        <v>6</v>
      </c>
    </row>
    <row r="9" spans="1:4" x14ac:dyDescent="0.3">
      <c r="B9">
        <v>7</v>
      </c>
    </row>
    <row r="10" spans="1:4" x14ac:dyDescent="0.3">
      <c r="B10">
        <v>8</v>
      </c>
    </row>
    <row r="11" spans="1:4" x14ac:dyDescent="0.3">
      <c r="B11">
        <v>9</v>
      </c>
    </row>
    <row r="12" spans="1:4" x14ac:dyDescent="0.3">
      <c r="B12">
        <v>10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 x14ac:dyDescent="0.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524D05B5C30FE49BA7266EF667B3EEF" ma:contentTypeVersion="12" ma:contentTypeDescription="Create a new document." ma:contentTypeScope="" ma:versionID="a9483afa732681d348b8240820789c95">
  <xsd:schema xmlns:xsd="http://www.w3.org/2001/XMLSchema" xmlns:xs="http://www.w3.org/2001/XMLSchema" xmlns:p="http://schemas.microsoft.com/office/2006/metadata/properties" xmlns:ns2="8027a4ba-16cf-4522-acc8-91757458b620" xmlns:ns3="fe97153e-e9d3-43c9-a480-b328da8adbdf" targetNamespace="http://schemas.microsoft.com/office/2006/metadata/properties" ma:root="true" ma:fieldsID="454e2a6eba4b9ee871ad5b695b137659" ns2:_="" ns3:_="">
    <xsd:import namespace="8027a4ba-16cf-4522-acc8-91757458b620"/>
    <xsd:import namespace="fe97153e-e9d3-43c9-a480-b328da8adbd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27a4ba-16cf-4522-acc8-91757458b62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7153e-e9d3-43c9-a480-b328da8adbd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24B6E2-48E4-4820-8D17-79FF435DBCB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5DEC2D6-9EBF-4785-9D52-5E99E0F69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27a4ba-16cf-4522-acc8-91757458b620"/>
    <ds:schemaRef ds:uri="fe97153e-e9d3-43c9-a480-b328da8adb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BBC216-316C-434A-BA01-AC46D88036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Documentation</vt:lpstr>
      <vt:lpstr>Summary</vt:lpstr>
      <vt:lpstr>Kamwenge Scoring</vt:lpstr>
      <vt:lpstr>Drop Down Lists</vt:lpstr>
      <vt:lpstr>Documentation!Print_Area</vt:lpstr>
      <vt:lpstr>Scale_Drop_Down</vt:lpstr>
      <vt:lpstr>Yes_No_Dropdown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Keri Kugler</dc:creator>
  <cp:keywords/>
  <dc:description/>
  <cp:lastModifiedBy>Ellen Witt</cp:lastModifiedBy>
  <cp:revision/>
  <dcterms:created xsi:type="dcterms:W3CDTF">2016-03-11T20:23:01Z</dcterms:created>
  <dcterms:modified xsi:type="dcterms:W3CDTF">2020-10-07T23:06:25Z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edce4925e4074c59a1f24a7daa4abd2b</vt:lpwstr>
  </property>
  <property fmtid="{D5CDD505-2E9C-101B-9397-08002B2CF9AE}" pid="3" name="ContentTypeId">
    <vt:lpwstr>0x010100B524D05B5C30FE49BA7266EF667B3EEF</vt:lpwstr>
  </property>
</Properties>
</file>