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waterforpeople-my.sharepoint.com/personal/ewitt_waterforpeople_org/Documents/Desktop/"/>
    </mc:Choice>
  </mc:AlternateContent>
  <xr:revisionPtr revIDLastSave="130" documentId="8_{F95EF714-EAAD-4D92-AAB6-019B426ECD1D}" xr6:coauthVersionLast="45" xr6:coauthVersionMax="45" xr10:uidLastSave="{74373033-5A81-4EBB-9631-E8A8826D3C12}"/>
  <bookViews>
    <workbookView xWindow="-110" yWindow="-110" windowWidth="19420" windowHeight="10420" xr2:uid="{00000000-000D-0000-FFFF-FFFF00000000}"/>
  </bookViews>
  <sheets>
    <sheet name="Documentación" sheetId="1" r:id="rId1"/>
    <sheet name="Resumen" sheetId="7" r:id="rId2"/>
    <sheet name="ESRI_MAPINFO_SHEET" sheetId="2" state="veryHidden" r:id="rId3"/>
    <sheet name="La Concordia Puntuación" sheetId="4" r:id="rId4"/>
    <sheet name="Drop Downs" sheetId="5" state="hidden" r:id="rId5"/>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4" l="1"/>
  <c r="C18" i="7" s="1"/>
  <c r="C13" i="4" l="1"/>
  <c r="C5" i="4"/>
  <c r="C26" i="4"/>
  <c r="C16" i="4"/>
  <c r="C19" i="4" l="1"/>
  <c r="C29" i="4" l="1"/>
  <c r="C17" i="7" l="1"/>
  <c r="C16" i="7"/>
  <c r="C15" i="7"/>
  <c r="C14" i="7"/>
  <c r="C13" i="7"/>
  <c r="C10" i="4"/>
  <c r="C12" i="7" s="1"/>
  <c r="C11" i="7"/>
  <c r="C3" i="4"/>
  <c r="C10" i="7" s="1"/>
</calcChain>
</file>

<file path=xl/sharedStrings.xml><?xml version="1.0" encoding="utf-8"?>
<sst xmlns="http://schemas.openxmlformats.org/spreadsheetml/2006/main" count="256" uniqueCount="150">
  <si>
    <t>Nicaragua Lista De Verificación De Servicios Sostenibles - Instrucciones y Explicaciones</t>
  </si>
  <si>
    <t>Indicadores/Métrica</t>
  </si>
  <si>
    <t>Criterios Mínimos Métricas</t>
  </si>
  <si>
    <t>Método de Recolección de Datos</t>
  </si>
  <si>
    <t>Dirección de puntuación</t>
  </si>
  <si>
    <t>Indicador 1: Autoridad De Servicio - Estructura</t>
  </si>
  <si>
    <t>El rango de puntación para cada indicador es de 0 a 1, dependiendo de la cantidad de métricas en el indicador que satisfacen su criterio mínimo establecido</t>
  </si>
  <si>
    <t>El Resultado Debe Ser 10 Para Satisfacer Los Criterios Mínimos</t>
  </si>
  <si>
    <r>
      <rPr>
        <b/>
        <sz val="11"/>
        <rFont val="Arial"/>
        <family val="2"/>
        <scheme val="minor"/>
      </rPr>
      <t>0</t>
    </r>
    <r>
      <rPr>
        <sz val="11"/>
        <rFont val="Arial"/>
        <family val="2"/>
        <scheme val="minor"/>
      </rPr>
      <t xml:space="preserve">: No
</t>
    </r>
    <r>
      <rPr>
        <b/>
        <sz val="11"/>
        <rFont val="Arial"/>
        <family val="2"/>
        <scheme val="minor"/>
      </rPr>
      <t>10</t>
    </r>
    <r>
      <rPr>
        <sz val="11"/>
        <rFont val="Arial"/>
        <family val="2"/>
        <scheme val="minor"/>
      </rPr>
      <t>: Sí</t>
    </r>
  </si>
  <si>
    <t>Evaluado A Través De Entrevista Con La Autoridad de Servicio Realizada Por Gerente Regional O Su Designado</t>
  </si>
  <si>
    <t>Indicador 2: Autoridad De Servicio - Finanzas</t>
  </si>
  <si>
    <r>
      <rPr>
        <b/>
        <sz val="11"/>
        <rFont val="Arial"/>
        <family val="2"/>
        <scheme val="minor"/>
      </rPr>
      <t>Métrica 2.1:</t>
    </r>
    <r>
      <rPr>
        <sz val="11"/>
        <rFont val="Arial"/>
        <family val="2"/>
        <scheme val="minor"/>
      </rPr>
      <t xml:space="preserve"> La UMAS Ha Calculado Los Costos De Apoyo Directo Necesarios Y Su Presupuesto Actual Es Suficiente Para Cubrir Todos Los Costos</t>
    </r>
  </si>
  <si>
    <t>El Resultado Debe Ser De 8 o Más Para Cumplir Con Los Criterios Mínimos</t>
  </si>
  <si>
    <t>• Calculado Comparando La Inversión Actual Con el cálculo de Costos de Apoyo Directo (incluso Monitoreo) Sobre Una Base Porcentual.
• Ejemplo: Si 42% De Los Costos De Apoyo Directo Necesarios Están Cubiertos, El Resultado Es 4.</t>
  </si>
  <si>
    <r>
      <rPr>
        <b/>
        <sz val="11"/>
        <rFont val="Arial"/>
        <family val="2"/>
        <scheme val="minor"/>
      </rPr>
      <t>Métrica 2.2:</t>
    </r>
    <r>
      <rPr>
        <sz val="11"/>
        <rFont val="Arial"/>
        <family val="2"/>
        <scheme val="minor"/>
      </rPr>
      <t xml:space="preserve"> La UMAS Ha Calculado/Estimado El Nivel De Fondos Necesarios Para Cubrir Los Principales Costos De Reparaciones Mayores Y Reemplazo Para Todos Los Sistemas De Agua, Y Tiene Un Plan Para Cubrir El 80% De Estos</t>
    </r>
  </si>
  <si>
    <r>
      <rPr>
        <b/>
        <sz val="11"/>
        <rFont val="Arial"/>
        <family val="2"/>
        <scheme val="minor"/>
      </rPr>
      <t>0</t>
    </r>
    <r>
      <rPr>
        <sz val="11"/>
        <rFont val="Arial"/>
        <family val="2"/>
        <scheme val="minor"/>
      </rPr>
      <t xml:space="preserve">: La UMAS No Ha Calculado Los Costos de Todo El Municipio y/o No Tiene Plan Para Cubrir Los Costos
</t>
    </r>
    <r>
      <rPr>
        <b/>
        <sz val="11"/>
        <rFont val="Arial"/>
        <family val="2"/>
        <scheme val="minor"/>
      </rPr>
      <t xml:space="preserve">5: </t>
    </r>
    <r>
      <rPr>
        <sz val="11"/>
        <rFont val="Arial"/>
        <family val="2"/>
        <scheme val="minor"/>
      </rPr>
      <t xml:space="preserve">La UMAS Ha Calculado Los Costos Y Tiene Un Plan Para Cubrir Una Porción De Los Costos Pero No 80 %
</t>
    </r>
    <r>
      <rPr>
        <b/>
        <sz val="11"/>
        <rFont val="Arial"/>
        <family val="2"/>
        <scheme val="minor"/>
      </rPr>
      <t>10</t>
    </r>
    <r>
      <rPr>
        <sz val="11"/>
        <rFont val="Arial"/>
        <family val="2"/>
        <scheme val="minor"/>
      </rPr>
      <t xml:space="preserve">: La UMAS Ha Calculado Los Costos Y Tiene Plan Para Cubrir 80% De Los Costos </t>
    </r>
  </si>
  <si>
    <t xml:space="preserve">• La Autoridad De Servicio Ha Calculado Fondos Necesarios Utilizando La Herramienta A Qué Costo, Registro De Activos, U Otro Método Similar Utilizando El Marco De Costos De Ciclo De La Vida.
• La Autoridad De Servicio No Necesariamente Tiene Que Tener Los Fondos Disponibles En Mano, Sin Embargo, Debe Tener Un Plan Especificando De Dónde Vendrán Los Fondos Necesarios.
• Las Fuentes de Fondos Podrían Incluir Capital de La Autoridad De Servicio O Prestador De Servicio, Préstamos de Entidades Financieras, El Gobierno Nacional, Bonos, O Cualquier Combinación De Estos. </t>
  </si>
  <si>
    <r>
      <t xml:space="preserve">Métrica 2.3: </t>
    </r>
    <r>
      <rPr>
        <sz val="11"/>
        <rFont val="Arial"/>
        <family val="2"/>
        <scheme val="minor"/>
      </rPr>
      <t>Ministerio De Salud (O Gobierno Municipal) Asigna Fondos Para Operación, Mantenimiento, Y Reemplazo De Los Servicios De Agua, Saneamiento E Higiene En Los Centros De Salud</t>
    </r>
  </si>
  <si>
    <t>Evaluados A Través De La Entrevista Con La Debida Autoridad Prestado Por El Director Regional O Su Designado</t>
  </si>
  <si>
    <r>
      <t>Métrica 2.4:</t>
    </r>
    <r>
      <rPr>
        <sz val="11"/>
        <rFont val="Arial"/>
        <family val="2"/>
        <scheme val="minor"/>
      </rPr>
      <t xml:space="preserve"> Ministerio De Educación (O Gobierno Municipal) Asigna Fondos Para Operación, Mantenimiento, Y Reemplazo De Los Servicios De Agua, Saneamiento E Higiene En Los Centros Educativos</t>
    </r>
  </si>
  <si>
    <r>
      <rPr>
        <b/>
        <sz val="11"/>
        <rFont val="Arial"/>
        <family val="2"/>
        <scheme val="minor"/>
      </rPr>
      <t>0</t>
    </r>
    <r>
      <rPr>
        <sz val="11"/>
        <rFont val="Arial"/>
        <family val="2"/>
        <scheme val="minor"/>
      </rPr>
      <t xml:space="preserve">: No hay presupuesto
</t>
    </r>
    <r>
      <rPr>
        <b/>
        <sz val="11"/>
        <rFont val="Arial"/>
        <family val="2"/>
        <scheme val="minor"/>
      </rPr>
      <t>5</t>
    </r>
    <r>
      <rPr>
        <sz val="11"/>
        <rFont val="Arial"/>
        <family val="2"/>
        <scheme val="minor"/>
      </rPr>
      <t xml:space="preserve">:  Plan y presupuesto OyM
</t>
    </r>
    <r>
      <rPr>
        <b/>
        <sz val="11"/>
        <rFont val="Arial"/>
        <family val="2"/>
        <scheme val="minor"/>
      </rPr>
      <t>10</t>
    </r>
    <r>
      <rPr>
        <sz val="11"/>
        <rFont val="Arial"/>
        <family val="2"/>
        <scheme val="minor"/>
      </rPr>
      <t>: Plan y Presupuesto para OyM, reparaciones y ampliaciones.</t>
    </r>
  </si>
  <si>
    <t>Indicador 3: Autoridad De Servicio  - Gestión</t>
  </si>
  <si>
    <t/>
  </si>
  <si>
    <t xml:space="preserve">• Calculada Utilizando La Herramienta "Análisis de Activos" U Otra Herramienta Similar </t>
  </si>
  <si>
    <t>Indicador 4. Autoridad De Servicio - Monitoreo</t>
  </si>
  <si>
    <t>Indicadores Puntuación Entre 0 Y 1 Punto En Función Del Número De Métricas Que Los Criterios De Cumplir Con El Mínimo.</t>
  </si>
  <si>
    <r>
      <rPr>
        <b/>
        <sz val="11"/>
        <rFont val="Arial"/>
        <family val="2"/>
        <scheme val="minor"/>
      </rPr>
      <t>Métrica 4.1:</t>
    </r>
    <r>
      <rPr>
        <sz val="11"/>
        <rFont val="Arial"/>
        <family val="2"/>
        <scheme val="minor"/>
      </rPr>
      <t xml:space="preserve"> UMAS Realiza Monitoreo Y Seguimiento De Los Servicios De Agua Y Sostenibilidad Al Menos Anualmente</t>
    </r>
  </si>
  <si>
    <r>
      <rPr>
        <b/>
        <sz val="11"/>
        <rFont val="Arial"/>
        <family val="2"/>
        <scheme val="minor"/>
      </rPr>
      <t>0</t>
    </r>
    <r>
      <rPr>
        <sz val="11"/>
        <rFont val="Arial"/>
        <family val="2"/>
        <scheme val="minor"/>
      </rPr>
      <t xml:space="preserve">: La UMAS No Tiene La Capacidad Monitorear Sin El Apoyo de ONG
</t>
    </r>
    <r>
      <rPr>
        <b/>
        <sz val="11"/>
        <rFont val="Arial"/>
        <family val="2"/>
        <scheme val="minor"/>
      </rPr>
      <t>5:</t>
    </r>
    <r>
      <rPr>
        <sz val="11"/>
        <rFont val="Arial"/>
        <family val="2"/>
        <scheme val="minor"/>
      </rPr>
      <t xml:space="preserve"> La UMAS Tiene Capacidad Liderar Aspectos de Monitoreo
</t>
    </r>
    <r>
      <rPr>
        <b/>
        <sz val="11"/>
        <rFont val="Arial"/>
        <family val="2"/>
        <scheme val="minor"/>
      </rPr>
      <t>10</t>
    </r>
    <r>
      <rPr>
        <sz val="11"/>
        <rFont val="Arial"/>
        <family val="2"/>
        <scheme val="minor"/>
      </rPr>
      <t>: La UMAS Tiene La Capacidad Liderar Todos Los Aspectos de Monitoreo Anual de Niveles de Servicio y Sostenibilidad Ahora y En El Largo Plazo</t>
    </r>
  </si>
  <si>
    <r>
      <rPr>
        <b/>
        <sz val="11"/>
        <color theme="1"/>
        <rFont val="Arial"/>
        <family val="2"/>
        <scheme val="minor"/>
      </rPr>
      <t xml:space="preserve">Métrica 4.2: </t>
    </r>
    <r>
      <rPr>
        <sz val="11"/>
        <color theme="1"/>
        <rFont val="Arial"/>
        <family val="2"/>
        <scheme val="minor"/>
      </rPr>
      <t xml:space="preserve"> La Información del Monitoreo Esta Disponible Para Todos Los Actores Relevantes y Se Usan Los Datos Para Tomar Decisiones   </t>
    </r>
  </si>
  <si>
    <t xml:space="preserve">• Gerente Regional O Su Designado Debería Confirmar Que La Información Esta Disponible Para Todos Los Actores Relevantes Y Que los UMAS Usan La Información Para Tomar Decisiones.                                           </t>
  </si>
  <si>
    <t>Indicador 5: Prestador de Servicio - Estructura</t>
  </si>
  <si>
    <r>
      <rPr>
        <b/>
        <sz val="11"/>
        <rFont val="Arial"/>
        <family val="2"/>
        <scheme val="minor"/>
      </rPr>
      <t>Métrica 5.1:</t>
    </r>
    <r>
      <rPr>
        <sz val="11"/>
        <rFont val="Arial"/>
        <family val="2"/>
        <scheme val="minor"/>
      </rPr>
      <t xml:space="preserve"> Un CAPS Existe Para Todos Los Sistemas</t>
    </r>
  </si>
  <si>
    <t>El Resultado Debe Ser De 10 o Más Para Cumplir Con Los Criterios Mínimos</t>
  </si>
  <si>
    <t>Evaluado A Través De La Encuesta "Prestador de Servicios", Realizada Anualmente Con Todos Los Prestadores De Servicios En El Distrito</t>
  </si>
  <si>
    <t>• Calculada Mediante La Evaluación Del Porcentaje De Sistemas Con  Comités De Agua.
• Ejemplo: El 74% De Los Sistemas Tienen Comités De Agua, El Resultado Es 7.</t>
  </si>
  <si>
    <r>
      <rPr>
        <b/>
        <sz val="11"/>
        <rFont val="Arial"/>
        <family val="2"/>
        <scheme val="minor"/>
      </rPr>
      <t>Métrica 5.2:</t>
    </r>
    <r>
      <rPr>
        <sz val="11"/>
        <rFont val="Arial"/>
        <family val="2"/>
        <scheme val="minor"/>
      </rPr>
      <t xml:space="preserve"> Los CAPS Son Reconocidas Legalmente
</t>
    </r>
  </si>
  <si>
    <t>• Importante En El Futuro Si El Prestador De Servicio Necesita Acceder A Crédito Para Futuras Reparaciones Mayores
• Calculada Mediante La Evaluación Del Porcentaje De Sistemas Con CAPS Que Legalmente Son Reconocidos.
• Ejemplo: El 53% De Los Sistemas Tienen CAPS Reconocidos, El Resultado Es 5.</t>
  </si>
  <si>
    <t>Indicador 6: Prestador de Servicio - Finanzas</t>
  </si>
  <si>
    <r>
      <rPr>
        <b/>
        <sz val="11"/>
        <rFont val="Arial"/>
        <family val="2"/>
        <scheme val="minor"/>
      </rPr>
      <t>Métrica 6.1:</t>
    </r>
    <r>
      <rPr>
        <sz val="11"/>
        <rFont val="Arial"/>
        <family val="2"/>
        <scheme val="minor"/>
      </rPr>
      <t xml:space="preserve"> Los CAPS Han Sido Apoyados Por La UMAS Para Calcular Una Tarifa En Base A Costos De Ciclo De La Vida (Utilizando A Qué Costo U Otro Herramienta Similar) Y Entiendan La Tarifa Necesaria Para Cubrir El 100% De Gastos De Operaciones, Mantenimiento (O Y M) Y El 20% De Reposición (Costos De Capital De Reemplazo) De Los Sistemas De Agua.</t>
    </r>
  </si>
  <si>
    <r>
      <rPr>
        <b/>
        <sz val="11"/>
        <rFont val="Arial"/>
        <family val="2"/>
        <scheme val="minor"/>
      </rPr>
      <t xml:space="preserve">0: </t>
    </r>
    <r>
      <rPr>
        <sz val="11"/>
        <rFont val="Arial"/>
        <family val="2"/>
        <scheme val="minor"/>
      </rPr>
      <t xml:space="preserve"> Menos Del 10% Han Sido Apoyados Por La UMAS Con El Calculo Tarifaria Y Entiendan La Tarifa Necesaria Para Cubrir El 100% De OYM Y El 20% De Costos De Capital De Reemplazo.
</t>
    </r>
    <r>
      <rPr>
        <b/>
        <sz val="11"/>
        <rFont val="Arial"/>
        <family val="2"/>
        <scheme val="minor"/>
      </rPr>
      <t>10:</t>
    </r>
    <r>
      <rPr>
        <sz val="11"/>
        <rFont val="Arial"/>
        <family val="2"/>
        <scheme val="minor"/>
      </rPr>
      <t xml:space="preserve">  El 100% Han Sido Apoyados Por La UMAS Con El Calculo Tarifaria Y Entiendan La Tarifa Necesaria Para Cubrir El 100% De OYM Y El 20% De Costos De Capital De Reemplazo.</t>
    </r>
  </si>
  <si>
    <t>• Calculada Mediante La Evaluación Del Porcentaje De Comités De Agua Que Han Sido Apoyados Por La UMAS Con El Calculo Tarifaria Y Entiendan La Tarifa Necesaria Para Cubrir El 100% De Oym Y El 20% De Costos De Capital De Reemplazo.
• Ejemplo: 29% De Los Sistemas Tienen CAPS Que Han Sido Apoyados Por La UMAS Con El Calculo Tarifaria Y Entiendan La Tarifa Necesaria Para Cubrir El 100% De OYM Y El 20% De Costos De Capital De Reemplazo.  El Resultado Es 3.</t>
  </si>
  <si>
    <r>
      <rPr>
        <b/>
        <sz val="11"/>
        <rFont val="Arial"/>
        <family val="2"/>
        <scheme val="minor"/>
      </rPr>
      <t>Métrica 6.2:</t>
    </r>
    <r>
      <rPr>
        <sz val="11"/>
        <rFont val="Arial"/>
        <family val="2"/>
        <scheme val="minor"/>
      </rPr>
      <t xml:space="preserve"> Los CAPS Han Puesto Una Tarifa Que Cubre El 100% De La Operación Y Mantenimiento De Sistemas De Agua (OyM)</t>
    </r>
  </si>
  <si>
    <t>• Calculado del Porcentaje de Prestadores de Servicio Que A Través de Sus Registros Financieros Logra Demonstrar Que Sus Ingresos Mensuales Promedio Son Mayores A Su Egresos Mensuales (Promedios por 6 Meses) y Tienen Ahorro. 
• Ejemplo: El 78% De Los Sistemas Tienen CAPS Que Logran Demonstrar Que La Tarifa Cubre 100% de Operaciones Y Mantenimiento, El Resultado Es 8.</t>
  </si>
  <si>
    <r>
      <rPr>
        <b/>
        <sz val="11"/>
        <rFont val="Arial"/>
        <family val="2"/>
        <scheme val="minor"/>
      </rPr>
      <t>Métrica 6.3:</t>
    </r>
    <r>
      <rPr>
        <sz val="11"/>
        <rFont val="Arial"/>
        <family val="2"/>
        <scheme val="minor"/>
      </rPr>
      <t xml:space="preserve"> Los CAPS Ha Puesto Una Tarifa Que Cubrirá El 20% O Más De Los Costos De Capital De Reposición</t>
    </r>
  </si>
  <si>
    <r>
      <rPr>
        <b/>
        <sz val="11"/>
        <rFont val="Arial"/>
        <family val="2"/>
        <scheme val="minor"/>
      </rPr>
      <t>Métrica 6.4</t>
    </r>
    <r>
      <rPr>
        <sz val="11"/>
        <rFont val="Arial"/>
        <family val="2"/>
        <scheme val="minor"/>
      </rPr>
      <t xml:space="preserve"> : Las Tarifas Están Cobradas Basado En La Cantidad De Agua Consumida
</t>
    </r>
  </si>
  <si>
    <t>El Resultado Debe Ser De 6 o Más Para Cumplir Con Los Criterios Mínimos</t>
  </si>
  <si>
    <t xml:space="preserve">• Calculado Evaluando El Porcentaje De Los Sistemas Con Tarifas Que Están Cobradas Basado En Consumo De Agua.
• Ejemplo:  75% De Los Sistemas Tienen Tarifas Que Están Cobradas Basado En La Cantidad De Agua Consumida, El Resultado Es 8. </t>
  </si>
  <si>
    <r>
      <t xml:space="preserve">Métrica 6.5: </t>
    </r>
    <r>
      <rPr>
        <sz val="11"/>
        <rFont val="Arial"/>
        <family val="2"/>
        <scheme val="minor"/>
      </rPr>
      <t>Los Comités tienen niveles de morosidad inferior al 10%</t>
    </r>
  </si>
  <si>
    <t xml:space="preserve">• El Comité Define Morosidad Según Su Reglamento Local.  
• Ejemplo: El 51% De Los Sistemas Tiene CAPS Con Niveles de Morosidad Inferior al 10%, El Resultado Es 5. </t>
  </si>
  <si>
    <r>
      <t xml:space="preserve">Métrica 6.6: </t>
    </r>
    <r>
      <rPr>
        <sz val="11"/>
        <rFont val="Arial"/>
        <family val="2"/>
        <scheme val="minor"/>
      </rPr>
      <t>Los Comités tienen una cuenta bancaria a nombre del CAPS (persona jurídica) para depositar sus ahorros</t>
    </r>
  </si>
  <si>
    <t>El Resultado Debe Ser De 10  Para Cumplir Con Los Criterios Mínimos</t>
  </si>
  <si>
    <t xml:space="preserve">• Calculado Evaluando El Porcentaje De Los CAPS que tienen cuenta bancaria a su nombre.
• Ejemplo:  75% De Los CAPS tienen cuenta bancaria a nombre del CAPS, El Resultado Es 8. </t>
  </si>
  <si>
    <t>Indicador 7: Prestador de Servicio - Operaciones Y Mantenimiento (AOyM)</t>
  </si>
  <si>
    <r>
      <rPr>
        <b/>
        <sz val="11"/>
        <rFont val="Arial"/>
        <family val="2"/>
        <scheme val="minor"/>
      </rPr>
      <t>Métrica 7.1:</t>
    </r>
    <r>
      <rPr>
        <sz val="11"/>
        <rFont val="Arial"/>
        <family val="2"/>
        <scheme val="minor"/>
      </rPr>
      <t xml:space="preserve"> Los CAPS Tienen Acceso A Repuestos E Insumos Para La Operación, Mantenimiento, Y Tratamiento Del Sistema (Incluso Cloro Para La Desinfección Continua) En La Comunidad O En Una Distancia Razonable De La Comunidad (En el Departamento)</t>
    </r>
  </si>
  <si>
    <r>
      <rPr>
        <b/>
        <sz val="11"/>
        <rFont val="Arial"/>
        <family val="2"/>
        <scheme val="minor"/>
      </rPr>
      <t xml:space="preserve">Métrica 7.2: </t>
    </r>
    <r>
      <rPr>
        <sz val="11"/>
        <rFont val="Arial"/>
        <family val="2"/>
        <scheme val="minor"/>
      </rPr>
      <t>Los CAPS Tienen Alguien Quien Está Entrenado  Y Es Responsable Para Operaciones Y Mantenimiento (OyM)</t>
    </r>
  </si>
  <si>
    <t>• Calculada Mediante La Evaluación Del Porcentaje De Sistemas Con CAPS Que Tienen Una Persona Capacitada Y Responsable Para Operaciones Y Mantenimiento.
• Ejemplo: 44% De Los Sistemas Tienen CAPS Con Una Persona Capacitada Y Responsable Para Operaciones Y Mantenimiento, El Resultado Es 4.</t>
  </si>
  <si>
    <t>Indicador 8: Gestión De Los Recursos Hídricos</t>
  </si>
  <si>
    <r>
      <rPr>
        <b/>
        <sz val="11"/>
        <rFont val="Arial"/>
        <family val="2"/>
        <scheme val="minor"/>
      </rPr>
      <t>Métrica 8.1:</t>
    </r>
    <r>
      <rPr>
        <sz val="11"/>
        <rFont val="Arial"/>
        <family val="2"/>
        <scheme val="minor"/>
      </rPr>
      <t xml:space="preserve">  Un Inventario De Fuentes De Agua Ha Sido Elaborado Y/O Actualizado En Los Últimos 3 Años</t>
    </r>
  </si>
  <si>
    <t xml:space="preserve">• Los Datos Pueden Ser Recogidos Por La Autoridad De Servicio U Otra Agencia Del Gobierno, Sin Embargo, Todos Los Datos Deben Ser Accesibles Y Revisados Por La UMAS.
• Como Mínimo, El Inventario Debe Incluir La Ubicación De La Fuente, Tipo De Obra Toma, Capacidad/Cantidad Y Calidad Del Agua Y Las Cuencas.   </t>
  </si>
  <si>
    <r>
      <rPr>
        <b/>
        <sz val="11"/>
        <rFont val="Arial"/>
        <family val="2"/>
        <scheme val="minor"/>
      </rPr>
      <t>Métrica 8.2</t>
    </r>
    <r>
      <rPr>
        <sz val="11"/>
        <rFont val="Arial"/>
        <family val="2"/>
        <scheme val="minor"/>
      </rPr>
      <t>: Las Prioridades De GRH En El Municipio Son Documentadas Y Están Siendo Implementadas</t>
    </r>
  </si>
  <si>
    <r>
      <t xml:space="preserve">0: </t>
    </r>
    <r>
      <rPr>
        <sz val="11"/>
        <rFont val="Arial"/>
        <family val="2"/>
        <scheme val="minor"/>
      </rPr>
      <t>No Hay Plan</t>
    </r>
    <r>
      <rPr>
        <b/>
        <sz val="11"/>
        <rFont val="Arial"/>
        <family val="2"/>
        <scheme val="minor"/>
      </rPr>
      <t xml:space="preserve">
5: </t>
    </r>
    <r>
      <rPr>
        <sz val="11"/>
        <rFont val="Arial"/>
        <family val="2"/>
        <scheme val="minor"/>
      </rPr>
      <t>Hay Plan Pero No Es Adecuado o Implementación es Limitada</t>
    </r>
    <r>
      <rPr>
        <b/>
        <sz val="11"/>
        <rFont val="Arial"/>
        <family val="2"/>
        <scheme val="minor"/>
      </rPr>
      <t xml:space="preserve">
10: </t>
    </r>
    <r>
      <rPr>
        <sz val="11"/>
        <rFont val="Arial"/>
        <family val="2"/>
        <scheme val="minor"/>
      </rPr>
      <t>Hay Plan Adecuado Y Las Prioridades Están Siendo Implementadas.</t>
    </r>
  </si>
  <si>
    <t>• Un Plan Adecuado Debería Incluir Información Relevante del Contexto (Relacionado a Las Cuencas o Acuíferos Locales), Basado En Los Datos del Inventario, Y Con Prioridades Muy Claras. 
• La UMAS Debería Explicar Las Prioridades Ya Siendo Implementados.</t>
  </si>
  <si>
    <r>
      <rPr>
        <b/>
        <sz val="11"/>
        <rFont val="Arial"/>
        <family val="2"/>
        <scheme val="minor"/>
      </rPr>
      <t>Métrica 8.3:</t>
    </r>
    <r>
      <rPr>
        <sz val="11"/>
        <rFont val="Arial"/>
        <family val="2"/>
        <scheme val="minor"/>
      </rPr>
      <t xml:space="preserve"> Se Realiza Monitoreo Y Seguimiento Anual De La Capacidad De Las Fuentes De Agua 
</t>
    </r>
  </si>
  <si>
    <t>• Los Datos Pueden Ser Recogidos Por La Autoridad De Servicio O Prestador De Servicio. Sin Embargo, La Autoridad De Servicio Debe Revisar Los Datos Anualmente.
• Calculada Mediante La Evaluación Del Porcentaje De Fuentes De Agua Que Han Sido Monitoreados Para Analizar Su Capacidad.
• Ejemplo: Se Han Realizado Monitoreo Del 38% De Fuentes De Agua Para Analizar Su Capacidad, El Resultado Es 4.</t>
  </si>
  <si>
    <r>
      <rPr>
        <b/>
        <sz val="11"/>
        <rFont val="Arial"/>
        <family val="2"/>
        <scheme val="minor"/>
      </rPr>
      <t xml:space="preserve">Métrica 8.4: </t>
    </r>
    <r>
      <rPr>
        <sz val="11"/>
        <rFont val="Arial"/>
        <family val="2"/>
        <scheme val="minor"/>
      </rPr>
      <t xml:space="preserve">Se Realizan Pruebas De Calidad Del Agua De Todos Los Sistemas De Agua en Intervalos Determinados Por La Regulación Del Gobierno
</t>
    </r>
  </si>
  <si>
    <t>• Calculada Mediante La Evaluación Del Porcentaje De Los Sistemas De Agua Donde Se Ha Realizado Pruebas / Análisis Del Calidad De Agua Según La Frecuencia Determinada Por La Regulación Del Gobierno.
•Ejemplo: Se Ha Realizado Pruebas / Análisis De La Calidad De Agua Según La Frecuencia Determinada Por La Regulación Del Gobierno En 72% De Los Sistemas De Agua, El Resultado Es 7.</t>
  </si>
  <si>
    <r>
      <rPr>
        <b/>
        <sz val="11"/>
        <rFont val="Arial"/>
        <family val="2"/>
        <scheme val="minor"/>
      </rPr>
      <t>Métrica 8.5</t>
    </r>
    <r>
      <rPr>
        <sz val="11"/>
        <rFont val="Arial"/>
        <family val="2"/>
        <scheme val="minor"/>
      </rPr>
      <t xml:space="preserve">: Existe Oficina Municipal para la Gestión Ambiental Como Parte de la Estructura Municipal
</t>
    </r>
  </si>
  <si>
    <t xml:space="preserve">Preguntas de Saneamiento (En pilotaje este año, no tiene un impacto en el puntaje total de la LVSS) </t>
  </si>
  <si>
    <t>SANEAMIENTO Indicador 1: Autoridad de Servicio- Estructura y Gestión</t>
  </si>
  <si>
    <r>
      <rPr>
        <b/>
        <sz val="11"/>
        <rFont val="Arial"/>
        <family val="2"/>
        <scheme val="minor"/>
      </rPr>
      <t xml:space="preserve">Métrica 1.1: </t>
    </r>
    <r>
      <rPr>
        <sz val="11"/>
        <rFont val="Arial"/>
        <family val="2"/>
        <scheme val="minor"/>
      </rPr>
      <t xml:space="preserve"> El Municipio incluye el saneamiento en su Plan de ASH que articula metas, actividades, y planes para implementacion</t>
    </r>
  </si>
  <si>
    <r>
      <t>0:</t>
    </r>
    <r>
      <rPr>
        <sz val="11"/>
        <rFont val="Arial"/>
        <family val="2"/>
        <scheme val="minor"/>
      </rPr>
      <t xml:space="preserve"> El saneamiento no está incluido en el Plan de ASH; </t>
    </r>
    <r>
      <rPr>
        <b/>
        <sz val="11"/>
        <rFont val="Arial"/>
        <family val="2"/>
        <scheme val="minor"/>
      </rPr>
      <t xml:space="preserve">
5:</t>
    </r>
    <r>
      <rPr>
        <sz val="11"/>
        <rFont val="Arial"/>
        <family val="2"/>
        <scheme val="minor"/>
      </rPr>
      <t xml:space="preserve"> Saneamiento incluido en el Plan de ASH, pero los planes son poco claros o inadecuados; 
</t>
    </r>
    <r>
      <rPr>
        <b/>
        <sz val="11"/>
        <rFont val="Arial"/>
        <family val="2"/>
        <scheme val="minor"/>
      </rPr>
      <t xml:space="preserve">10: </t>
    </r>
    <r>
      <rPr>
        <sz val="11"/>
        <rFont val="Arial"/>
        <family val="2"/>
        <scheme val="minor"/>
      </rPr>
      <t xml:space="preserve">El saneamiento está adecuadamente y claramente incluido en el Plan de ASH. </t>
    </r>
  </si>
  <si>
    <t>Para recibir una puntuación de 10, el plan de saneamiento debe:
• Establecer objetivos claros. Como mínimo, terminar la defecación al aire libre debe estar incluido
• Si exista, planear para el manejo y operación de la infraestructura existente de tratamiento en el municipio
•Definiar actividades que son la responsibilidad de la municipalidad (como activación/movilización, promoción, asistencia técnica, manejo de infraestructura, etc., según corresponda)
• Describir los roles relevantes de otros socios involucradas directamente en la prestación de los servicios, como el sector privado. Para el sector privado, este se trata más del reconocimiento de su rol en lugar de la acción del gobierno hacia el sector privado
Para recibir una puntuación de 5, el plan de saneamiento se caracterizaría por lo siguiente:
• El plan existe, pero falta los objetivos mínimos como terminar la defecación al aire libre
• Los objetivos están definidos pero no se describe ningún plan para implementar
• Actividades definidas sin identificación de quién completará
* Tenga en cuenta que el ASH de la escuela se considera arriba en la LVSS, y no necesariamente debe destacarse aquí en las métricas de saneamiento de Para Siempre.</t>
  </si>
  <si>
    <r>
      <rPr>
        <b/>
        <sz val="11"/>
        <rFont val="Arial"/>
        <family val="2"/>
        <scheme val="minor"/>
      </rPr>
      <t xml:space="preserve">Métrica 1.2: </t>
    </r>
    <r>
      <rPr>
        <sz val="11"/>
        <rFont val="Arial"/>
        <family val="2"/>
        <scheme val="minor"/>
      </rPr>
      <t>El Municipio regula las actividades relacionadas con el saneamiento para mitigar los riesgos para la salud pública, ambiental y de salud ocupacional en rubro, según corresponda.</t>
    </r>
  </si>
  <si>
    <r>
      <t xml:space="preserve">0: </t>
    </r>
    <r>
      <rPr>
        <sz val="11"/>
        <rFont val="Arial"/>
        <family val="2"/>
        <scheme val="minor"/>
      </rPr>
      <t xml:space="preserve">El municipio no regula el saneamiento; </t>
    </r>
    <r>
      <rPr>
        <b/>
        <sz val="11"/>
        <rFont val="Arial"/>
        <family val="2"/>
        <scheme val="minor"/>
      </rPr>
      <t xml:space="preserve">
5: </t>
    </r>
    <r>
      <rPr>
        <sz val="11"/>
        <rFont val="Arial"/>
        <family val="2"/>
        <scheme val="minor"/>
      </rPr>
      <t>El municipio regula, pero las reglas son  inadecuadas para los riesgos para la salud;</t>
    </r>
    <r>
      <rPr>
        <b/>
        <sz val="11"/>
        <rFont val="Arial"/>
        <family val="2"/>
        <scheme val="minor"/>
      </rPr>
      <t xml:space="preserve"> 
10: </t>
    </r>
    <r>
      <rPr>
        <sz val="11"/>
        <rFont val="Arial"/>
        <family val="2"/>
        <scheme val="minor"/>
      </rPr>
      <t xml:space="preserve">El municipio regula eficazmente los riesgos para la salud derivados del saneamiento </t>
    </r>
  </si>
  <si>
    <t>Para recibir una puntuación de 10:
• Deben existir normas oficiales, como las ordenanzas y leyes locales.
• Deben considerar los riesgos ambientales, de salud ocupacional en rubro y de salud pública del saneamiento. Por ejemplo, una prohibición de la defecación al aire libre puede abordar los riesgos de salud pública más obvios, exigir el uso de EPP (Elemento de Protección Personal) por parte de los proveedores de servicios puede abordar los riesgos de salud ocupacional en rubro más obvios, y los estándares de descarga para aguas residuales pueden abordar los riesgos de salud ambiental más obvios. Todas los normas/ reglamentos/ordenanzas deben ser relevantes y contextualizadas para el municipio.
 Para recibir una puntuación de 5:
• Algunas regulaciones para el saneamiento en el municipio, pero aún existen riesgos urgentes para la salud que no están regulados.
• Existe un incumplimiento obvio y peligroso de las regulaciones. Por ejemplo, existe una ordenanza que prohíbe la descarga directa en el medioambiente, pero es una práctica común en el centro urbano.
* Tenga en cuenta que si un riesgo para la salud está regulado por una entidad nacional, estatal u otra, el municipio no está obligado a tener regulaciones adicionales, pero podria tener un rol en hacer cumplir las regulaciones</t>
  </si>
  <si>
    <r>
      <rPr>
        <b/>
        <sz val="11"/>
        <color rgb="FF000000"/>
        <rFont val="Arial"/>
        <family val="2"/>
        <scheme val="minor"/>
      </rPr>
      <t>Métrica 1.3:</t>
    </r>
    <r>
      <rPr>
        <sz val="11"/>
        <color rgb="FF000000"/>
        <rFont val="Arial"/>
        <family val="2"/>
        <scheme val="minor"/>
      </rPr>
      <t xml:space="preserve"> El Municipio apoya adecuadamente un entorno que permita al sector privado participar en los servicios de saneamiento.</t>
    </r>
  </si>
  <si>
    <r>
      <t xml:space="preserve">0: </t>
    </r>
    <r>
      <rPr>
        <sz val="11"/>
        <rFont val="Arial"/>
        <family val="2"/>
        <scheme val="minor"/>
      </rPr>
      <t xml:space="preserve">El municipio no fomenta el sector privado de saneamiento; </t>
    </r>
    <r>
      <rPr>
        <b/>
        <sz val="11"/>
        <rFont val="Arial"/>
        <family val="2"/>
        <scheme val="minor"/>
      </rPr>
      <t xml:space="preserve">
5: </t>
    </r>
    <r>
      <rPr>
        <sz val="11"/>
        <rFont val="Arial"/>
        <family val="2"/>
        <scheme val="minor"/>
      </rPr>
      <t xml:space="preserve">El municipio fomenta el sector privado del saneamiento de alguna manera, pero el apoyo es  inadecuado o no responde a las necesidades; </t>
    </r>
    <r>
      <rPr>
        <b/>
        <sz val="11"/>
        <rFont val="Arial"/>
        <family val="2"/>
        <scheme val="minor"/>
      </rPr>
      <t xml:space="preserve">
10:  </t>
    </r>
    <r>
      <rPr>
        <sz val="11"/>
        <rFont val="Arial"/>
        <family val="2"/>
        <scheme val="minor"/>
      </rPr>
      <t>El municipio permite efectivamente la participación del sector privado en el saneamiento</t>
    </r>
    <r>
      <rPr>
        <b/>
        <sz val="11"/>
        <rFont val="Arial"/>
        <family val="2"/>
        <scheme val="minor"/>
      </rPr>
      <t xml:space="preserve"> </t>
    </r>
  </si>
  <si>
    <t>SANEAMIENTO Indicador 2: Autoridad de Servicio - Finanzas</t>
  </si>
  <si>
    <r>
      <rPr>
        <b/>
        <sz val="11"/>
        <rFont val="Arial"/>
        <family val="2"/>
        <scheme val="minor"/>
      </rPr>
      <t xml:space="preserve">Métrica 2.1: </t>
    </r>
    <r>
      <rPr>
        <sz val="11"/>
        <rFont val="Arial"/>
        <family val="2"/>
        <scheme val="minor"/>
      </rPr>
      <t xml:space="preserve">Se entienden los costos directos de apoyo a las actividades de saneamiento priorizadas por el Plan de ASH, y la financiación está disponible. </t>
    </r>
  </si>
  <si>
    <r>
      <rPr>
        <b/>
        <sz val="11"/>
        <rFont val="Arial"/>
        <family val="2"/>
        <scheme val="minor"/>
      </rPr>
      <t>0:</t>
    </r>
    <r>
      <rPr>
        <sz val="11"/>
        <rFont val="Arial"/>
        <family val="2"/>
        <scheme val="minor"/>
      </rPr>
      <t xml:space="preserve"> No se entienden los costos para implementar el Plan; 
</t>
    </r>
    <r>
      <rPr>
        <b/>
        <sz val="11"/>
        <rFont val="Arial"/>
        <family val="2"/>
        <scheme val="minor"/>
      </rPr>
      <t>5:</t>
    </r>
    <r>
      <rPr>
        <sz val="11"/>
        <rFont val="Arial"/>
        <family val="2"/>
        <scheme val="minor"/>
      </rPr>
      <t xml:space="preserve"> Los costos para implementar el Plan sólo se entienden parcialmente, o los fondos están parcialmente disponibles; </t>
    </r>
    <r>
      <rPr>
        <b/>
        <sz val="11"/>
        <rFont val="Arial"/>
        <family val="2"/>
        <scheme val="minor"/>
      </rPr>
      <t xml:space="preserve">
10:</t>
    </r>
    <r>
      <rPr>
        <sz val="11"/>
        <rFont val="Arial"/>
        <family val="2"/>
        <scheme val="minor"/>
      </rPr>
      <t xml:space="preserve"> Se entienden los costos para implementar el Plan y los fondos están disponibles </t>
    </r>
  </si>
  <si>
    <t>Para recibir una puntuación de 10:
• Los costos de Apoyo Directo se han calculado en función de las actividades descritas por el gobierno en el Plan de saneamiento. Por ejemplo, si el plan de saneamiento describe actividades para el gobierno municipal en actividades promocionales o de alcance comunitario, estos costos deben ser incluidos en las estimaciones de costos de Apoyo Directo.
• Al menos 80% de los costos de Apoyo Directo calculados se incluyen en el presupuesto del municipio en función de las actividades descritas por el gobierno en el Plan de saneamiento y reciben fondos.
Para recibir una puntuación de 5:
• Los costos de Apoyo Directo se estiman en lugar de calcularse por completo
• Los costos de Apoyo Directo se pueden calcular para la mayoría de las actividades de soporte de ASH, pero los cálculos no incluyen actividades claves del plan, como actividades de promoción o sensitización, según corresponda
• Los costos de Apoyo Directo recibidos no cuentan con fondos suficientes (menos del 80%)</t>
  </si>
  <si>
    <r>
      <rPr>
        <b/>
        <sz val="11"/>
        <rFont val="Arial"/>
        <family val="2"/>
        <scheme val="minor"/>
      </rPr>
      <t>Métrica 2.2:</t>
    </r>
    <r>
      <rPr>
        <sz val="11"/>
        <rFont val="Arial"/>
        <family val="2"/>
        <scheme val="minor"/>
      </rPr>
      <t xml:space="preserve"> Si los gastos de capital para infraestructura se incluyen en el Plan de ASH, se presupuestan las inversiones  y el Municipio tiene un plan para cubrir estos costos.</t>
    </r>
  </si>
  <si>
    <r>
      <rPr>
        <b/>
        <sz val="11"/>
        <rFont val="Arial"/>
        <family val="2"/>
        <scheme val="minor"/>
      </rPr>
      <t xml:space="preserve">N/A: </t>
    </r>
    <r>
      <rPr>
        <sz val="11"/>
        <rFont val="Arial"/>
        <family val="2"/>
        <scheme val="minor"/>
      </rPr>
      <t xml:space="preserve">No se esperan gastos capitales para saneamiento en el Plan; 
</t>
    </r>
    <r>
      <rPr>
        <b/>
        <sz val="11"/>
        <rFont val="Arial"/>
        <family val="2"/>
        <scheme val="minor"/>
      </rPr>
      <t>0</t>
    </r>
    <r>
      <rPr>
        <sz val="11"/>
        <rFont val="Arial"/>
        <family val="2"/>
        <scheme val="minor"/>
      </rPr>
      <t xml:space="preserve">: Las necesidades de gastos capitales no están </t>
    </r>
    <r>
      <rPr>
        <b/>
        <sz val="11"/>
        <rFont val="Arial"/>
        <family val="2"/>
        <scheme val="minor"/>
      </rPr>
      <t xml:space="preserve">presupuestados; 
5: </t>
    </r>
    <r>
      <rPr>
        <sz val="11"/>
        <rFont val="Arial"/>
        <family val="2"/>
        <scheme val="minor"/>
      </rPr>
      <t xml:space="preserve">Las necesidades de gastos capitales están presupuestados, pero no hay un plan para financiar completamente el presupuesto; 
</t>
    </r>
    <r>
      <rPr>
        <b/>
        <sz val="11"/>
        <rFont val="Arial"/>
        <family val="2"/>
        <scheme val="minor"/>
      </rPr>
      <t xml:space="preserve">10: </t>
    </r>
    <r>
      <rPr>
        <sz val="11"/>
        <rFont val="Arial"/>
        <family val="2"/>
        <scheme val="minor"/>
      </rPr>
      <t xml:space="preserve">Las necesidades de gastos capitales son presupuestados y hay un plan que cubre los costos </t>
    </r>
  </si>
  <si>
    <t>Se da una puntuación de 10 si:
• La autoridad de servicio ha estimado las necesidades de financiación de CapEx para infraestructura. Estas necesidades variarán entre contextos urbanos y rurales. Para las áreas urbanas y las ciudades pequeñas, el municipio debe planificar e invertir en infraestructura de tratamiento según sea necesario. Para las áreas rurales, puede que no se requiera inversión de capital, dependiendo de las actividades del Plan de Saneamiento. Por ejemplo, el costo de activación y promoción está en los costos de Apoyo Directo (métrica 2.1). Sin embargo, CapEx puede incluir algo como el modelo de Incentivo Municipal donde el municipio financia el 10% de las inversiones de inodoros de las familias.
Es importante tener en cuenta lo siguiente:
* La autoridad de servicio no necesita necesariamente tener los fondos disponibles, sin embargo, deben tener un plan para determinar de dónde vendrán los fondos.
* Las opciones pueden incluir, entre otras, préstamos privados, impuestos, gobierno nacional, bonos gubernamentales, la autoridad de servicio o el proveedor de servicios o cualquier combinación de estos.
Se da una puntuación de 5 si:
• La autoridad de servicio ha estimado el financiamiento CapEx, pero no tiene un plan para financiar completamente el presupuesto.
Se da una puntuación de 0 si:
• La autoridad de servicio no ha estimado el financiamiento CapEx y no tiene un presupuesto para cubrir</t>
  </si>
  <si>
    <t>SANEAMIENTO Indicador 3: Autoridad de Servicio - Monitoreo</t>
  </si>
  <si>
    <r>
      <rPr>
        <b/>
        <sz val="11"/>
        <rFont val="Arial"/>
        <family val="2"/>
        <scheme val="minor"/>
      </rPr>
      <t xml:space="preserve">Métrica 3.1: </t>
    </r>
    <r>
      <rPr>
        <sz val="11"/>
        <rFont val="Arial"/>
        <family val="2"/>
        <scheme val="minor"/>
      </rPr>
      <t>El Municipio monitorea el saneamiento dentro del municipio, y la línea base informa las prioridades de saneamiento dentro del Plan de ASH.</t>
    </r>
  </si>
  <si>
    <r>
      <rPr>
        <b/>
        <sz val="11"/>
        <rFont val="Arial"/>
        <family val="2"/>
        <scheme val="minor"/>
      </rPr>
      <t>0:</t>
    </r>
    <r>
      <rPr>
        <sz val="11"/>
        <rFont val="Arial"/>
        <family val="2"/>
        <scheme val="minor"/>
      </rPr>
      <t xml:space="preserve"> No monitorea; 
</t>
    </r>
    <r>
      <rPr>
        <b/>
        <sz val="11"/>
        <rFont val="Arial"/>
        <family val="2"/>
        <scheme val="minor"/>
      </rPr>
      <t xml:space="preserve">5: </t>
    </r>
    <r>
      <rPr>
        <sz val="11"/>
        <rFont val="Arial"/>
        <family val="2"/>
        <scheme val="minor"/>
      </rPr>
      <t xml:space="preserve">Monitorea de forma irregular o inadecuada, o obviamente no utiliza los datos para la planificación; 
</t>
    </r>
    <r>
      <rPr>
        <b/>
        <sz val="11"/>
        <rFont val="Arial"/>
        <family val="2"/>
        <scheme val="minor"/>
      </rPr>
      <t xml:space="preserve">10: </t>
    </r>
    <r>
      <rPr>
        <sz val="11"/>
        <rFont val="Arial"/>
        <family val="2"/>
        <scheme val="minor"/>
      </rPr>
      <t xml:space="preserve">Monitorea, y datos informan las prioridades de saneamiento. </t>
    </r>
  </si>
  <si>
    <t>• Gerente Regional O Su Designado Debería Revisar Las Responsabilidades del Municipio con Monitoreo  y Evaluar Si Tendría La Capacidad Liderar Todos Los Aspectos de Monitoreo Sin Apoyo de un ONG  
• Gerente Regional O Su Designado Debería Revisar Indicadores De Monitoreo Para Asegurar Que Abarquen Elementos Esenciales Del Plan De Saneamiento, Además De Documentar La Existencia De La Infraestructura. Las Indicadores Deberian Vicular a Un Sistema Nacional (Como SIASAR) Donde Se Existe.
•Autoridad De Servicio Debe Garantizar Que El Monitoreo Se Realizará Regularmente, Pero Puede Contratar Prestadores De Servicio U Otras Organizaciones Para La Recolección De Datos.
•Autoridad De Servicio Debe Poder Explicar Como Se Utilizan Los Datos Para Informar Decisiones De ASH</t>
  </si>
  <si>
    <t>Equidad e Inlcusión</t>
  </si>
  <si>
    <t xml:space="preserve">¿Tiene el municipio una política inclusiva de ASH (o adopta la política nacional)?
</t>
  </si>
  <si>
    <t>NA</t>
  </si>
  <si>
    <t>Nivel de Sostenibilidad</t>
  </si>
  <si>
    <t>Método de Puntuación</t>
  </si>
  <si>
    <t>Los Servicios Sostenibles Son Inadecuados</t>
  </si>
  <si>
    <t>Las métricas recibieron puntajes inferiores al 50% de los criterios mínimos</t>
  </si>
  <si>
    <t>Los Servicios Sostenibles Son Básicos</t>
  </si>
  <si>
    <t>Las métricas recibieron puntajes superios al 50% de los criterios mínimos</t>
  </si>
  <si>
    <t>Los Servicios Sostenibles Son Intermedios</t>
  </si>
  <si>
    <t>Las métricas recibieron puntajes que cumplieron con los criterios mínimos</t>
  </si>
  <si>
    <t>Los Servicios Sostenibles Son de Nivel Alto</t>
  </si>
  <si>
    <t>Las métricas recibieron puntajes completos</t>
  </si>
  <si>
    <t>Nicaragua: La Concordia</t>
  </si>
  <si>
    <t>Autoridad de Servicio</t>
  </si>
  <si>
    <t>Prestador de Servicio</t>
  </si>
  <si>
    <t>GRH</t>
  </si>
  <si>
    <t>Saneamineto</t>
  </si>
  <si>
    <t xml:space="preserve">La Concordia Lista De Verificación De Servicios Sostenibles </t>
  </si>
  <si>
    <t>Resultados</t>
  </si>
  <si>
    <t>Fuente de Información</t>
  </si>
  <si>
    <t>Justificación y Otras Notas</t>
  </si>
  <si>
    <t>Métrica 6.1: Los CAPS Han Sido Apoyados Por La UMAS Para Calcular Una Tarifa En Base A Costos De Ciclo De La Vida (Utilizando A Qué Costo U Otro Herramienta Similar) Y Entiendan La Tarifa Necesaria Para Cubrir El 100% De Gastos De Operaciones, Mantenimiento (O Y M) Y El 20% De Reposición (Costos De Capital De Reemplazo) De Los Sistemas De Agua.</t>
  </si>
  <si>
    <t xml:space="preserve">¿Tiene el municipio una política inclusiva de ASH (o adopta la política nacional)?
       •	¿Se entienden y se implementan la política?
       •	¿ La municipalidad realmente atiende las poblaciones excluidas y vulnerables?
       •	¿Se atiende todos los vulnerables y excluidas, o solo algunos? </t>
  </si>
  <si>
    <t>Dropdown 1</t>
  </si>
  <si>
    <t>Drop Down 2</t>
  </si>
  <si>
    <t>Preguntas de equidad e inclusión para informar métricas potenciales</t>
  </si>
  <si>
    <r>
      <rPr>
        <b/>
        <sz val="11"/>
        <rFont val="Arial"/>
        <family val="2"/>
        <scheme val="minor"/>
      </rPr>
      <t>Métrica 1.1</t>
    </r>
    <r>
      <rPr>
        <sz val="11"/>
        <rFont val="Arial"/>
        <family val="2"/>
        <scheme val="minor"/>
      </rPr>
      <t>: Existe Oficina Municipal de Agua y Saneamiento (UMAS) Como Parte de la Estructura Municipal</t>
    </r>
  </si>
  <si>
    <r>
      <rPr>
        <b/>
        <sz val="11"/>
        <rFont val="Arial"/>
        <family val="2"/>
        <scheme val="minor"/>
      </rPr>
      <t>Métrica 3.1</t>
    </r>
    <r>
      <rPr>
        <sz val="11"/>
        <rFont val="Arial"/>
        <family val="2"/>
        <scheme val="minor"/>
      </rPr>
      <t>: La UMAS Tiene Un Plan Municipal, Escrito Y Actualizado En Los Últimos Tres Años, Para Alcanzar COBERTURA TOTAL / PARA TODOS Con Servicios Sostenibles</t>
    </r>
  </si>
  <si>
    <r>
      <rPr>
        <b/>
        <sz val="11"/>
        <rFont val="Arial"/>
        <family val="2"/>
        <scheme val="minor"/>
      </rPr>
      <t>Métrica 3.2</t>
    </r>
    <r>
      <rPr>
        <sz val="11"/>
        <rFont val="Arial"/>
        <family val="2"/>
        <scheme val="minor"/>
      </rPr>
      <t>: La UMAS Ha Completado O Se Actualiza El Análisis de Activos Para Cada Comunidad En Los Últimos 5 Años.</t>
    </r>
  </si>
  <si>
    <t>• Gerente Regional O Su Designado Debería Revisar Las Responsabilidades de La UMAS con Monitoreo Anual y Evaluar Si Tendría La Capacidad Liderar Todos Los Aspectos de Monitoreo Anual  
• Gerente Regional O Su Designado Debería Revisar Indicadores De Monitoreo Para Asegurar Que Abarquen Elementos Esenciales De Servicio Y Sostenibilidad, Además De Documentar La Existencia De La Infraestructura. La Lista de Indicadores Revisar Es La Lista Propuesta en El Largo Plazo, Cual Seria Los Indicadores de Un Sistema Nacional (Como SIASAR) Donde Se Existe.
•Autoridad De Servicio Debe Garantizar Que El Monitoreo Se Realizará Anualmente, Pero Puede Contratar Prestadores De Servicio U Otras Organizaciones Para La Recolección De Datos.</t>
  </si>
  <si>
    <t>• Calculado del Porcentaje de Prestadores de Servicio Que Cumple con La Métrica 6.2 (de 100% de Operación y Mantenimiento) Y Que Sus Ahorros Son Iguales o Mayores al Ahorros Que Debería Tener Desde La Fecha de Construcción a La Fecha Actual del 20% De La Inversión Inicial.  
• Ejemplo: El 51% De Los Sistemas Tiene CAPS Con Ahorros Suficientes Para Cubrir El 20% O Más De Los Costos De Capital De Reemplazo, El Resultado Es 5.</t>
  </si>
  <si>
    <t>• Calculada Mediante La Evaluación Del Porcentaje De CAPS Que Tienen Acceso A Repuestos E Insumos Para La Operación, Mantenimiento, Y Tratamiento Del Sistema (Incluso Cloro Para La Desinfección Continua) En La Comunidad O En Una Distancia Razonable De La Comunidad
• Ejemplo: 91% De Sistemas Tiene CAPS Con Acceso A Repuestos E Insumos Para La Operación, Mantenimiento, Y Tratamiento Del Sistema (Incluso Cloro Para La Desinfección Continua) En La Comunidad O En Una Distancia Razonable De La Comunidad, El Resultado es 9.
• En el caso de Nicaragua, distancia razonable es adentro el departamento.</t>
  </si>
  <si>
    <t xml:space="preserve">La meta de esta pregunta es colectar información sobre las prácticas de la Autoridad de Servicio relacionadas a equidad e inclusión. Por ahora, no vamos a calificar las respuestas. Otras preguntas que pueden preguntar son:
•	¿Se entienden y se implementan la política?
•	¿ La municipalidad realmente atiende las poblaciones excluidas y vulnerables?
•	¿Se atiende todos los vulnerables y excluidas, o solo algunos?  </t>
  </si>
  <si>
    <r>
      <rPr>
        <b/>
        <sz val="11"/>
        <rFont val="Arial"/>
        <family val="2"/>
        <scheme val="minor"/>
      </rPr>
      <t>0:</t>
    </r>
    <r>
      <rPr>
        <sz val="11"/>
        <rFont val="Arial"/>
        <family val="2"/>
        <scheme val="minor"/>
      </rPr>
      <t xml:space="preserve"> Implica Que Se Ha Realizado Pruebas / Análisis Del Calidad Del Agua Según la Frecuencia Determinada por la Regulación del Gobierno En Menos De 10% De Los Sistemas De Agua
</t>
    </r>
    <r>
      <rPr>
        <b/>
        <sz val="11"/>
        <rFont val="Arial"/>
        <family val="2"/>
        <scheme val="minor"/>
      </rPr>
      <t>10:</t>
    </r>
    <r>
      <rPr>
        <sz val="11"/>
        <rFont val="Arial"/>
        <family val="2"/>
        <scheme val="minor"/>
      </rPr>
      <t xml:space="preserve"> Implica Que Se Ha Realizado Prueba / Análisis Del Calidad Del Agua Según la Frecuencia Determinada por la Regulación del Gobierno en El 100% De Los Sistemas Agua</t>
    </r>
  </si>
  <si>
    <r>
      <rPr>
        <b/>
        <sz val="11"/>
        <rFont val="Arial"/>
        <family val="2"/>
        <scheme val="minor"/>
      </rPr>
      <t>0:</t>
    </r>
    <r>
      <rPr>
        <sz val="11"/>
        <rFont val="Arial"/>
        <family val="2"/>
        <scheme val="minor"/>
      </rPr>
      <t xml:space="preserve"> Implica Que Se Realiza El Análisis Anual De La Capacidad De La Fuente De Agua En Menos De 10% De Las Fuentes De Agua
</t>
    </r>
    <r>
      <rPr>
        <b/>
        <sz val="11"/>
        <rFont val="Arial"/>
        <family val="2"/>
        <scheme val="minor"/>
      </rPr>
      <t>10:</t>
    </r>
    <r>
      <rPr>
        <sz val="11"/>
        <rFont val="Arial"/>
        <family val="2"/>
        <scheme val="minor"/>
      </rPr>
      <t xml:space="preserve"> Implica Que Se Está Realizando El Análisis Anual De La Capacidad De La Fuente De Agua Para El 100% De Las Fuentes De Agua.</t>
    </r>
  </si>
  <si>
    <r>
      <rPr>
        <b/>
        <sz val="11"/>
        <rFont val="Arial"/>
        <family val="2"/>
        <scheme val="minor"/>
      </rPr>
      <t>0:</t>
    </r>
    <r>
      <rPr>
        <sz val="11"/>
        <rFont val="Arial"/>
        <family val="2"/>
        <scheme val="minor"/>
      </rPr>
      <t xml:space="preserve"> Es Menos Del 10% De Los Sistemas Tienen CAPS Con Alguien Capacitado Y Responsable Para Operaciones Y Mantenimiento
</t>
    </r>
    <r>
      <rPr>
        <b/>
        <sz val="11"/>
        <rFont val="Arial"/>
        <family val="2"/>
        <scheme val="minor"/>
      </rPr>
      <t>10:</t>
    </r>
    <r>
      <rPr>
        <sz val="11"/>
        <rFont val="Arial"/>
        <family val="2"/>
        <scheme val="minor"/>
      </rPr>
      <t xml:space="preserve"> Que El 100% De Los Sistemas Tienen CAPS Con Alguien Que Está Entrenado es Y Responsable Para Las Operaciones Y El Mantenimiento,</t>
    </r>
  </si>
  <si>
    <r>
      <t>0:</t>
    </r>
    <r>
      <rPr>
        <sz val="11"/>
        <rFont val="Arial"/>
        <family val="2"/>
        <scheme val="minor"/>
      </rPr>
      <t xml:space="preserve"> Menos Del 10% De Los Sistemas Tienen CAPS Con Acceso A Repuestos E Insumos Para La Operación, Mantenimiento, Y Tratamiento Del Sistema En La Comunidad O En Una Distancia Razonable De La Comunidad</t>
    </r>
    <r>
      <rPr>
        <b/>
        <sz val="11"/>
        <rFont val="Arial"/>
        <family val="2"/>
        <scheme val="minor"/>
      </rPr>
      <t xml:space="preserve">
10: </t>
    </r>
    <r>
      <rPr>
        <sz val="11"/>
        <rFont val="Arial"/>
        <family val="2"/>
        <scheme val="minor"/>
      </rPr>
      <t>El 100% De Los Sistemas Tienen CAPS Con Acceso A Repuestos E Insumos Para La Operación, Mantenimiento, Y Tratamiento Del Sistema En Una Distancia Razonable De La Comunidad</t>
    </r>
  </si>
  <si>
    <r>
      <rPr>
        <b/>
        <sz val="11"/>
        <rFont val="Arial"/>
        <family val="2"/>
        <scheme val="minor"/>
      </rPr>
      <t>0:</t>
    </r>
    <r>
      <rPr>
        <sz val="11"/>
        <rFont val="Arial"/>
        <family val="2"/>
        <scheme val="minor"/>
      </rPr>
      <t xml:space="preserve"> Menos Del 10% de los CAPS tiene cuenta bancaria a nombre del CAPS
</t>
    </r>
    <r>
      <rPr>
        <b/>
        <sz val="11"/>
        <rFont val="Arial"/>
        <family val="2"/>
        <scheme val="minor"/>
      </rPr>
      <t>10:</t>
    </r>
    <r>
      <rPr>
        <sz val="11"/>
        <rFont val="Arial"/>
        <family val="2"/>
        <scheme val="minor"/>
      </rPr>
      <t xml:space="preserve"> Que 100% de los CAPS tiene cuenta bancaria a nombre del CAPS</t>
    </r>
  </si>
  <si>
    <r>
      <rPr>
        <b/>
        <sz val="11"/>
        <rFont val="Arial"/>
        <family val="2"/>
        <scheme val="minor"/>
      </rPr>
      <t>0:</t>
    </r>
    <r>
      <rPr>
        <sz val="11"/>
        <rFont val="Arial"/>
        <family val="2"/>
        <scheme val="minor"/>
      </rPr>
      <t xml:space="preserve"> Es Menos Del 10% De Los Sistemas Tienen CAPS Con Niveles de Morosidad Inferior al 10%.
</t>
    </r>
    <r>
      <rPr>
        <b/>
        <sz val="11"/>
        <rFont val="Arial"/>
        <family val="2"/>
        <scheme val="minor"/>
      </rPr>
      <t>10:</t>
    </r>
    <r>
      <rPr>
        <sz val="11"/>
        <rFont val="Arial"/>
        <family val="2"/>
        <scheme val="minor"/>
      </rPr>
      <t xml:space="preserve"> Que El 100% De Los Sistemas Tienen CAPS Con Niveles de Morosidad Inferior al 10%.</t>
    </r>
  </si>
  <si>
    <r>
      <rPr>
        <b/>
        <sz val="11"/>
        <rFont val="Arial"/>
        <family val="2"/>
        <scheme val="minor"/>
      </rPr>
      <t>0:</t>
    </r>
    <r>
      <rPr>
        <sz val="11"/>
        <rFont val="Arial"/>
        <family val="2"/>
        <scheme val="minor"/>
      </rPr>
      <t xml:space="preserve"> Es Menos Del 10% De Las Tarifas Están Cobradas Basado en la Cantidad de Agua Consumida
</t>
    </r>
    <r>
      <rPr>
        <b/>
        <sz val="11"/>
        <rFont val="Arial"/>
        <family val="2"/>
        <scheme val="minor"/>
      </rPr>
      <t>10:</t>
    </r>
    <r>
      <rPr>
        <sz val="11"/>
        <rFont val="Arial"/>
        <family val="2"/>
        <scheme val="minor"/>
      </rPr>
      <t xml:space="preserve"> Que El 100% De las Tarifas Están Cobradas Basado en la Cantidad de Agua Consumida</t>
    </r>
  </si>
  <si>
    <r>
      <rPr>
        <b/>
        <sz val="11"/>
        <rFont val="Arial"/>
        <family val="2"/>
        <scheme val="minor"/>
      </rPr>
      <t>0:</t>
    </r>
    <r>
      <rPr>
        <sz val="11"/>
        <rFont val="Arial"/>
        <family val="2"/>
        <scheme val="minor"/>
      </rPr>
      <t xml:space="preserve"> Es Menos Del 10% De Los Sistemas Tiene CAPS Que Han Establecido Una Tarifa Que Cubre El 20% O Más De Los Costos De Capital De Reposición
</t>
    </r>
    <r>
      <rPr>
        <b/>
        <sz val="11"/>
        <rFont val="Arial"/>
        <family val="2"/>
        <scheme val="minor"/>
      </rPr>
      <t>10:</t>
    </r>
    <r>
      <rPr>
        <sz val="11"/>
        <rFont val="Arial"/>
        <family val="2"/>
        <scheme val="minor"/>
      </rPr>
      <t xml:space="preserve"> Que El 100% De Los Sistemas Tiene CAPS Que Han Establecido Una Tarifa Que Cubre El 20% O Más De Los Costos de Capital De Reemplazo.</t>
    </r>
  </si>
  <si>
    <r>
      <rPr>
        <b/>
        <sz val="11"/>
        <rFont val="Arial"/>
        <family val="2"/>
        <scheme val="minor"/>
      </rPr>
      <t>0:</t>
    </r>
    <r>
      <rPr>
        <sz val="11"/>
        <rFont val="Arial"/>
        <family val="2"/>
        <scheme val="minor"/>
      </rPr>
      <t xml:space="preserve"> Es Menos Del 10% De Los Sistemas Tienen CAPS Que Son Reconocidos Legalmente
</t>
    </r>
    <r>
      <rPr>
        <b/>
        <sz val="11"/>
        <rFont val="Arial"/>
        <family val="2"/>
        <scheme val="minor"/>
      </rPr>
      <t>10:</t>
    </r>
    <r>
      <rPr>
        <sz val="11"/>
        <rFont val="Arial"/>
        <family val="2"/>
        <scheme val="minor"/>
      </rPr>
      <t xml:space="preserve"> Que El 100% De Los Sistemas Tienen CAPS Que Son Reconocidos Legalmente</t>
    </r>
  </si>
  <si>
    <r>
      <rPr>
        <b/>
        <sz val="11"/>
        <rFont val="Arial"/>
        <family val="2"/>
        <scheme val="minor"/>
      </rPr>
      <t>0:</t>
    </r>
    <r>
      <rPr>
        <sz val="11"/>
        <rFont val="Arial"/>
        <family val="2"/>
        <scheme val="minor"/>
      </rPr>
      <t xml:space="preserve"> Menos Del 10% De Los Sistemas Del Distrito Tienen Comités De Agua
</t>
    </r>
    <r>
      <rPr>
        <b/>
        <sz val="11"/>
        <rFont val="Arial"/>
        <family val="2"/>
        <scheme val="minor"/>
      </rPr>
      <t>10:</t>
    </r>
    <r>
      <rPr>
        <sz val="11"/>
        <rFont val="Arial"/>
        <family val="2"/>
        <scheme val="minor"/>
      </rPr>
      <t xml:space="preserve"> Que 100% De Los Sistemas Del Distrito Tienen Comités De Agua. </t>
    </r>
  </si>
  <si>
    <r>
      <rPr>
        <b/>
        <sz val="11"/>
        <rFont val="Arial"/>
        <family val="2"/>
        <scheme val="minor"/>
      </rPr>
      <t>0:</t>
    </r>
    <r>
      <rPr>
        <sz val="11"/>
        <rFont val="Arial"/>
        <family val="2"/>
        <scheme val="minor"/>
      </rPr>
      <t xml:space="preserve"> Costos De Apoyo Directo No Han Sido Calculados, O El Presupuesto Actual Cubre Menos Del 10% De Todos Los Costos Necesarios.  
</t>
    </r>
    <r>
      <rPr>
        <b/>
        <sz val="11"/>
        <rFont val="Arial"/>
        <family val="2"/>
        <scheme val="minor"/>
      </rPr>
      <t>10:</t>
    </r>
    <r>
      <rPr>
        <sz val="11"/>
        <rFont val="Arial"/>
        <family val="2"/>
        <scheme val="minor"/>
      </rPr>
      <t xml:space="preserve"> El 100% De Los Costos De Apoyo Directo Necesarios Están Cubiertos.</t>
    </r>
  </si>
  <si>
    <r>
      <rPr>
        <b/>
        <sz val="11"/>
        <color theme="1"/>
        <rFont val="Arial"/>
        <family val="2"/>
        <scheme val="minor"/>
      </rPr>
      <t>0</t>
    </r>
    <r>
      <rPr>
        <sz val="11"/>
        <color theme="1"/>
        <rFont val="Arial"/>
        <family val="2"/>
        <scheme val="minor"/>
      </rPr>
      <t xml:space="preserve">: No                                                          
</t>
    </r>
    <r>
      <rPr>
        <b/>
        <sz val="11"/>
        <color theme="1"/>
        <rFont val="Arial"/>
        <family val="2"/>
        <scheme val="minor"/>
      </rPr>
      <t>5:</t>
    </r>
    <r>
      <rPr>
        <sz val="11"/>
        <color theme="1"/>
        <rFont val="Arial"/>
        <family val="2"/>
        <scheme val="minor"/>
      </rPr>
      <t xml:space="preserve"> Disponible pero poco uso para decisiones.
</t>
    </r>
    <r>
      <rPr>
        <b/>
        <sz val="11"/>
        <color theme="1"/>
        <rFont val="Arial"/>
        <family val="2"/>
        <scheme val="minor"/>
      </rPr>
      <t xml:space="preserve">10: </t>
    </r>
    <r>
      <rPr>
        <sz val="11"/>
        <color theme="1"/>
        <rFont val="Arial"/>
        <family val="2"/>
        <scheme val="minor"/>
      </rPr>
      <t>Sí</t>
    </r>
  </si>
  <si>
    <t xml:space="preserve">• A través de correo electrónico se solicita a la Oficina Municipal de Educación la confirmación de existencia de presupuesto  para Operación, Mantenimiento y reemplazo. Si confirma existencia de presuesto debe enviar evidencia "documento de presupuesto" que incluye el rubro.
• Además de proceso de monitoreo permanente de escuelas BLS se confirma la existencia de Planes y presupuesto de OyM en cada escuela. Al menos el 80% de las escuelas del municipio de tener Plan y Presupuesto para ganar el puntaje.  </t>
  </si>
  <si>
    <t>• A través de correo electrónico se solicita a la Oficina Municipal de salud la confirmación de existencia de presupuesto  para Operación, Mantenimiento y reemplazo. Si confirma existencia de presuesto debe enviar evidencia "documento de presupuesto" que incluye el rubro.</t>
  </si>
  <si>
    <r>
      <rPr>
        <b/>
        <sz val="11"/>
        <rFont val="Arial"/>
        <family val="2"/>
        <scheme val="minor"/>
      </rPr>
      <t xml:space="preserve">0: </t>
    </r>
    <r>
      <rPr>
        <sz val="11"/>
        <rFont val="Arial"/>
        <family val="2"/>
        <scheme val="minor"/>
      </rPr>
      <t xml:space="preserve">Es Menos Del 10% De Los Sistemas Tienen CAPS Que Han Establecido Una Tarifa Que Cubre El 100% De Las Operaciones Y Mantenimiento
</t>
    </r>
    <r>
      <rPr>
        <b/>
        <sz val="11"/>
        <rFont val="Arial"/>
        <family val="2"/>
        <scheme val="minor"/>
      </rPr>
      <t>10:</t>
    </r>
    <r>
      <rPr>
        <sz val="11"/>
        <rFont val="Arial"/>
        <family val="2"/>
        <scheme val="minor"/>
      </rPr>
      <t xml:space="preserve"> Que El 100% De Los Sistemas Tienen CAPS Que Han Establecido Una Tarifa Que Cubre El 100% De Las Operaciones Y El Mantenimiento.</t>
    </r>
  </si>
  <si>
    <t xml:space="preserve">Para recibir una puntuación de 10:
• El municipio debe comprender quiénes son los actores de saneamiento relevantes en el sector privado del municipio.
• Si el sector privado realiza alguna función central de la cadena de valor de saneamiento (construcción y financiamiento de inodoros, y tratamiento), el gobierno debe tener un plan de apoyo y regularlo, según corresponda.
     - Para la construcción de inodoros, el gobierno probablemente debería dar una aprobación formal a las tecnologías de saneamiento construidas por albañiles, o hacer un seguimiento de todos los proveedores de servicios en el municipio.
     - Para los préstamos, el gobierno podria tener un rol en la promoción o la concesión de licencias.
     - Para el tratamiento, probablemente debería existir un contrato para la gestión de las plantas de tratamiento con condiciones favorables y apoyo al operador privado.
Para recibir una puntuación de 5:
• El municipio proporciona algun nivel de apoyo o reconocimiento al sector privado de saneamiento, pero la participación del sector privado en los servicios de saneamiento son inhibidas (No se desarrolla plenamente).
Para recibir una puntuación de 0:
• El municipio no brinda apoyo a las empresas de saneamiento, de manera que evita la participación del sector privado en los servicios de saneamiento. </t>
  </si>
  <si>
    <t>Puntuación de  Métricas: Escala 0 - 10</t>
  </si>
  <si>
    <r>
      <rPr>
        <b/>
        <sz val="11"/>
        <rFont val="Arial"/>
        <family val="2"/>
        <scheme val="minor"/>
      </rPr>
      <t>Métrica 3.1</t>
    </r>
    <r>
      <rPr>
        <sz val="11"/>
        <rFont val="Arial"/>
        <family val="2"/>
        <scheme val="minor"/>
      </rPr>
      <t xml:space="preserve">: La UMAS Tiene Un Plan Municipal, Escrito Y Actualizado En Los Últimos Tres Años, Para Alcanzar COBERTURA TOTAL / PARA TODOS Con Servicios Sostenibles </t>
    </r>
  </si>
  <si>
    <r>
      <rPr>
        <b/>
        <sz val="11"/>
        <rFont val="Arial"/>
        <family val="2"/>
        <scheme val="minor"/>
      </rPr>
      <t>Métrica 4.1:</t>
    </r>
    <r>
      <rPr>
        <sz val="11"/>
        <rFont val="Arial"/>
        <family val="2"/>
        <scheme val="minor"/>
      </rPr>
      <t xml:space="preserve"> UMAS Realiza Monitoreo Y Seguimiento De Los Servicios De Agua Y Sostenibilidad Al Menos Anualmente </t>
    </r>
  </si>
  <si>
    <r>
      <rPr>
        <b/>
        <sz val="11"/>
        <rFont val="Arial"/>
        <family val="2"/>
        <scheme val="minor"/>
      </rPr>
      <t xml:space="preserve">Métrica 4.2: </t>
    </r>
    <r>
      <rPr>
        <sz val="11"/>
        <rFont val="Arial"/>
        <family val="2"/>
        <scheme val="minor"/>
      </rPr>
      <t xml:space="preserve"> La Información del Monitoreo Esta Disponible Para Todos Los Actores Relevantes y Se Usan Los Datos Para Tomar Decisiones   </t>
    </r>
  </si>
  <si>
    <r>
      <rPr>
        <b/>
        <sz val="11"/>
        <rFont val="Arial"/>
        <family val="2"/>
        <scheme val="minor"/>
      </rPr>
      <t>Métrica 5.2:</t>
    </r>
    <r>
      <rPr>
        <sz val="11"/>
        <rFont val="Arial"/>
        <family val="2"/>
        <scheme val="minor"/>
      </rPr>
      <t xml:space="preserve"> Los CAPS Son Reconocidas Legalmente</t>
    </r>
  </si>
  <si>
    <r>
      <rPr>
        <b/>
        <sz val="11"/>
        <rFont val="Arial"/>
        <family val="2"/>
        <scheme val="minor"/>
      </rPr>
      <t>Métrica 6.4</t>
    </r>
    <r>
      <rPr>
        <sz val="11"/>
        <rFont val="Arial"/>
        <family val="2"/>
        <scheme val="minor"/>
      </rPr>
      <t xml:space="preserve"> : Las Tarifas Están Cobradas Basado En La Cantidad De Agua Consumida</t>
    </r>
  </si>
  <si>
    <r>
      <rPr>
        <b/>
        <sz val="11"/>
        <rFont val="Arial"/>
        <family val="2"/>
        <scheme val="minor"/>
      </rPr>
      <t xml:space="preserve">Métrica 7.2: </t>
    </r>
    <r>
      <rPr>
        <sz val="11"/>
        <rFont val="Arial"/>
        <family val="2"/>
        <scheme val="minor"/>
      </rPr>
      <t>Los CAPS Tienen Alguien Quien Está Entrenado Y Es Responsable Para Operaciones Y Mantenimiento (OyM)</t>
    </r>
  </si>
  <si>
    <r>
      <rPr>
        <b/>
        <sz val="11"/>
        <rFont val="Arial"/>
        <family val="2"/>
        <scheme val="minor"/>
      </rPr>
      <t>Métrica 8.3:</t>
    </r>
    <r>
      <rPr>
        <sz val="11"/>
        <rFont val="Arial"/>
        <family val="2"/>
        <scheme val="minor"/>
      </rPr>
      <t xml:space="preserve"> Se Realiza Monitoreo Y Seguimiento Anual De La Capacidad De Las Fuentes De Agua </t>
    </r>
  </si>
  <si>
    <r>
      <rPr>
        <b/>
        <sz val="11"/>
        <rFont val="Arial"/>
        <family val="2"/>
        <scheme val="minor"/>
      </rPr>
      <t xml:space="preserve">Métrica 8.4: </t>
    </r>
    <r>
      <rPr>
        <sz val="11"/>
        <rFont val="Arial"/>
        <family val="2"/>
        <scheme val="minor"/>
      </rPr>
      <t>Se Realizan Pruebas De Calidad Del Agua De Todos Los Sistemas De Agua en Intervalos Determinados Por La Regulación Del Gobierno</t>
    </r>
  </si>
  <si>
    <r>
      <rPr>
        <b/>
        <sz val="11"/>
        <rFont val="Arial"/>
        <family val="2"/>
        <scheme val="minor"/>
      </rPr>
      <t>Métrica 8.5</t>
    </r>
    <r>
      <rPr>
        <sz val="11"/>
        <rFont val="Arial"/>
        <family val="2"/>
        <scheme val="minor"/>
      </rPr>
      <t>: Existe Oficina Municipal para la Gestión Ambiental Como Parte de la Estructura Municipal</t>
    </r>
  </si>
  <si>
    <r>
      <rPr>
        <b/>
        <sz val="11"/>
        <rFont val="Arial"/>
        <family val="2"/>
        <scheme val="minor"/>
      </rPr>
      <t>Métrica 1.3:</t>
    </r>
    <r>
      <rPr>
        <sz val="11"/>
        <rFont val="Arial"/>
        <family val="2"/>
        <scheme val="minor"/>
      </rPr>
      <t xml:space="preserve"> El Municipio apoya adecuadamente un entorno que permita al sector privado participar en los servicios de saneamiento.</t>
    </r>
  </si>
  <si>
    <t>Llave de Puntuación: Servicios Sostenibles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</si>
</sst>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rial"/>
      <family val="2"/>
      <scheme val="minor"/>
    </font>
    <font>
      <b/>
      <sz val="11"/>
      <color theme="1"/>
      <name val="Arial"/>
      <family val="2"/>
      <scheme val="minor"/>
    </font>
    <font>
      <sz val="11"/>
      <name val="Arial"/>
      <family val="2"/>
      <scheme val="minor"/>
    </font>
    <font>
      <b/>
      <sz val="11"/>
      <name val="Arial"/>
      <family val="2"/>
      <scheme val="minor"/>
    </font>
    <font>
      <sz val="11"/>
      <color theme="1"/>
      <name val="Arial"/>
      <family val="2"/>
      <scheme val="minor"/>
    </font>
    <font>
      <sz val="11"/>
      <color rgb="FF000000"/>
      <name val="Arial"/>
      <family val="2"/>
      <scheme val="minor"/>
    </font>
    <font>
      <sz val="11"/>
      <color rgb="FF0070C0"/>
      <name val="Arial"/>
      <family val="2"/>
      <scheme val="minor"/>
    </font>
    <font>
      <sz val="11"/>
      <color rgb="FF7030A0"/>
      <name val="Arial"/>
      <family val="2"/>
      <scheme val="minor"/>
    </font>
    <font>
      <b/>
      <sz val="11"/>
      <color rgb="FF7030A0"/>
      <name val="Arial"/>
      <family val="2"/>
      <scheme val="minor"/>
    </font>
    <font>
      <u/>
      <sz val="11"/>
      <color theme="10"/>
      <name val="Arial"/>
      <family val="2"/>
      <scheme val="minor"/>
    </font>
    <font>
      <b/>
      <sz val="11"/>
      <color rgb="FF000000"/>
      <name val="Arial"/>
      <family val="2"/>
      <scheme val="minor"/>
    </font>
    <font>
      <sz val="11"/>
      <name val="Calibri"/>
      <family val="2"/>
    </font>
    <font>
      <b/>
      <sz val="14"/>
      <color theme="8"/>
      <name val="Arial"/>
      <family val="2"/>
      <scheme val="minor"/>
    </font>
    <font>
      <sz val="14"/>
      <color theme="8"/>
      <name val="Arial"/>
      <family val="2"/>
      <scheme val="minor"/>
    </font>
  </fonts>
  <fills count="8">
    <fill>
      <patternFill patternType="none"/>
    </fill>
    <fill>
      <patternFill patternType="gray125"/>
    </fill>
    <fill>
      <patternFill patternType="lightUp">
        <bgColor theme="0" tint="-0.14996795556505021"/>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0CECE"/>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116">
    <xf numFmtId="0" fontId="0" fillId="0" borderId="0" xfId="0"/>
    <xf numFmtId="0" fontId="2" fillId="0" borderId="2" xfId="0" applyFont="1" applyFill="1" applyBorder="1" applyAlignment="1" applyProtection="1">
      <alignment horizontal="left" vertical="top" wrapText="1"/>
    </xf>
    <xf numFmtId="0" fontId="0" fillId="0" borderId="0" xfId="0"/>
    <xf numFmtId="0" fontId="4" fillId="0" borderId="0" xfId="1"/>
    <xf numFmtId="0" fontId="2" fillId="0"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3" fillId="2" borderId="2"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0" borderId="2" xfId="0" applyFont="1" applyFill="1" applyBorder="1" applyAlignment="1" applyProtection="1">
      <alignment horizontal="left" vertical="top" wrapText="1"/>
    </xf>
    <xf numFmtId="0" fontId="2" fillId="0" borderId="2" xfId="0" applyFont="1" applyBorder="1" applyAlignment="1" applyProtection="1">
      <alignment horizontal="left" vertical="top" wrapText="1"/>
    </xf>
    <xf numFmtId="0" fontId="7"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2"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2" fillId="0" borderId="3"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0" borderId="9" xfId="0" applyFont="1" applyBorder="1" applyAlignment="1" applyProtection="1">
      <alignment horizontal="left" vertical="top" wrapText="1"/>
    </xf>
    <xf numFmtId="0" fontId="7" fillId="0" borderId="0" xfId="0" applyFont="1" applyAlignment="1" applyProtection="1">
      <alignment horizontal="left" vertical="top" wrapText="1"/>
      <protection locked="0"/>
    </xf>
    <xf numFmtId="0" fontId="3"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18" xfId="0" applyFont="1" applyBorder="1" applyAlignment="1">
      <alignment horizontal="left" vertical="top" wrapText="1"/>
    </xf>
    <xf numFmtId="0" fontId="3" fillId="0" borderId="6" xfId="0" applyFont="1" applyBorder="1" applyAlignment="1">
      <alignment horizontal="left" vertical="top" wrapText="1"/>
    </xf>
    <xf numFmtId="0" fontId="2" fillId="0" borderId="3" xfId="0" applyFont="1" applyBorder="1" applyAlignment="1">
      <alignment horizontal="left" vertical="top" wrapText="1"/>
    </xf>
    <xf numFmtId="0" fontId="3" fillId="0" borderId="4" xfId="0" applyFont="1" applyBorder="1" applyAlignment="1">
      <alignment horizontal="left" vertical="top" wrapText="1"/>
    </xf>
    <xf numFmtId="0" fontId="3" fillId="2" borderId="2"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20" xfId="0" applyFont="1" applyFill="1" applyBorder="1" applyAlignment="1">
      <alignment horizontal="left" vertical="top" wrapText="1"/>
    </xf>
    <xf numFmtId="49" fontId="2" fillId="0" borderId="2" xfId="0" applyNumberFormat="1" applyFont="1" applyFill="1" applyBorder="1" applyAlignment="1" applyProtection="1">
      <alignment horizontal="left" vertical="top" wrapText="1"/>
    </xf>
    <xf numFmtId="0" fontId="2" fillId="0" borderId="23" xfId="0" applyFont="1" applyBorder="1" applyAlignment="1">
      <alignment horizontal="left" vertical="top" wrapText="1"/>
    </xf>
    <xf numFmtId="0" fontId="3" fillId="2" borderId="9" xfId="0" applyFont="1" applyFill="1" applyBorder="1" applyAlignment="1">
      <alignment horizontal="left" vertical="top" wrapText="1"/>
    </xf>
    <xf numFmtId="0" fontId="3" fillId="0" borderId="2" xfId="0" applyFont="1" applyBorder="1" applyAlignment="1" applyProtection="1">
      <alignment horizontal="left" vertical="top" wrapText="1"/>
    </xf>
    <xf numFmtId="0" fontId="1" fillId="5" borderId="2" xfId="0" applyFont="1" applyFill="1" applyBorder="1" applyAlignment="1">
      <alignment horizontal="left" vertical="top" wrapText="1"/>
    </xf>
    <xf numFmtId="0" fontId="3" fillId="0" borderId="2" xfId="0" applyFont="1" applyBorder="1" applyAlignment="1" applyProtection="1">
      <alignment horizontal="left" vertical="top" wrapText="1"/>
    </xf>
    <xf numFmtId="0" fontId="3" fillId="0" borderId="2" xfId="0"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2" xfId="2" applyFont="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5" fillId="0" borderId="0" xfId="0" applyFont="1" applyAlignment="1">
      <alignment horizontal="left" vertical="top" wrapText="1"/>
    </xf>
    <xf numFmtId="0" fontId="3" fillId="0" borderId="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7" borderId="18" xfId="0" applyFont="1" applyFill="1" applyBorder="1" applyAlignment="1" applyProtection="1">
      <alignment horizontal="left" vertical="top" wrapText="1"/>
      <protection locked="0"/>
    </xf>
    <xf numFmtId="164" fontId="2" fillId="7" borderId="18" xfId="0" applyNumberFormat="1" applyFont="1" applyFill="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0" fillId="0" borderId="2" xfId="0" applyFont="1" applyFill="1" applyBorder="1" applyAlignment="1" applyProtection="1">
      <alignment horizontal="left" vertical="top" wrapText="1"/>
    </xf>
    <xf numFmtId="0" fontId="3" fillId="0" borderId="2" xfId="0" applyFont="1" applyBorder="1" applyAlignment="1" applyProtection="1">
      <alignment horizontal="left" vertical="top"/>
    </xf>
    <xf numFmtId="0" fontId="0" fillId="0" borderId="2" xfId="0" applyBorder="1" applyAlignment="1">
      <alignment horizontal="left" vertical="top" wrapText="1"/>
    </xf>
    <xf numFmtId="0" fontId="0" fillId="5" borderId="2" xfId="0" applyFill="1" applyBorder="1" applyAlignment="1">
      <alignment horizontal="left" vertical="top" wrapText="1"/>
    </xf>
    <xf numFmtId="0" fontId="1" fillId="5" borderId="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0" borderId="0" xfId="0" applyFill="1" applyBorder="1"/>
    <xf numFmtId="164" fontId="0" fillId="0" borderId="0" xfId="0" applyNumberFormat="1" applyFill="1" applyBorder="1" applyAlignment="1" applyProtection="1">
      <alignment vertical="center" wrapText="1"/>
      <protection locked="0"/>
    </xf>
    <xf numFmtId="0" fontId="0" fillId="0" borderId="0" xfId="0" applyFill="1" applyBorder="1" applyAlignment="1" applyProtection="1">
      <alignment horizontal="center" vertical="center" wrapText="1"/>
      <protection locked="0"/>
    </xf>
    <xf numFmtId="0" fontId="11" fillId="0" borderId="0" xfId="0" applyFont="1" applyFill="1" applyBorder="1" applyAlignment="1">
      <alignment wrapText="1"/>
    </xf>
    <xf numFmtId="0" fontId="3" fillId="0" borderId="2" xfId="0" applyFont="1" applyBorder="1" applyAlignment="1" applyProtection="1">
      <alignment horizontal="left" vertical="top" wrapText="1"/>
    </xf>
    <xf numFmtId="0" fontId="1" fillId="5" borderId="2" xfId="0" applyFont="1" applyFill="1" applyBorder="1" applyAlignment="1">
      <alignment horizontal="left" vertical="top" wrapText="1"/>
    </xf>
    <xf numFmtId="0" fontId="3" fillId="6" borderId="18"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3" fillId="6" borderId="21" xfId="0" applyFont="1" applyFill="1" applyBorder="1" applyAlignment="1" applyProtection="1">
      <alignment horizontal="left" vertical="top" wrapText="1"/>
      <protection locked="0"/>
    </xf>
    <xf numFmtId="0" fontId="3" fillId="6" borderId="22"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5" borderId="2" xfId="0" applyFont="1" applyFill="1" applyBorder="1" applyAlignment="1" applyProtection="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2" fillId="0" borderId="0" xfId="0" applyFont="1" applyAlignment="1">
      <alignment horizontal="left" vertical="top" wrapText="1"/>
    </xf>
    <xf numFmtId="0" fontId="3" fillId="0" borderId="1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 fillId="0" borderId="0" xfId="0" applyFont="1" applyAlignment="1">
      <alignment horizontal="left" vertical="top"/>
    </xf>
    <xf numFmtId="0" fontId="3" fillId="0" borderId="0" xfId="0" applyFont="1" applyAlignment="1" applyProtection="1">
      <alignment horizontal="left" vertical="top"/>
      <protection locked="0"/>
    </xf>
    <xf numFmtId="0" fontId="12" fillId="0" borderId="1" xfId="0" applyFont="1" applyBorder="1" applyAlignment="1" applyProtection="1">
      <alignment horizontal="left" vertical="top" wrapText="1"/>
      <protection locked="0"/>
    </xf>
    <xf numFmtId="0" fontId="13" fillId="0" borderId="1" xfId="0" applyFont="1" applyBorder="1" applyAlignment="1">
      <alignment horizontal="left" vertical="top" wrapText="1"/>
    </xf>
    <xf numFmtId="0" fontId="12" fillId="0" borderId="0" xfId="1" applyFont="1"/>
    <xf numFmtId="49" fontId="5" fillId="0" borderId="13" xfId="1" applyNumberFormat="1" applyFont="1" applyBorder="1" applyAlignment="1">
      <alignment vertical="center" wrapText="1"/>
    </xf>
    <xf numFmtId="49" fontId="5" fillId="0" borderId="15" xfId="1" applyNumberFormat="1" applyFont="1" applyBorder="1" applyAlignment="1">
      <alignment vertical="center" wrapText="1"/>
    </xf>
    <xf numFmtId="49" fontId="5" fillId="0" borderId="16" xfId="1" applyNumberFormat="1" applyFont="1" applyBorder="1" applyAlignment="1">
      <alignment vertical="center" wrapText="1"/>
    </xf>
    <xf numFmtId="0" fontId="4" fillId="0" borderId="0" xfId="0" applyFont="1"/>
    <xf numFmtId="164" fontId="4" fillId="0" borderId="6" xfId="0" applyNumberFormat="1" applyFont="1" applyBorder="1" applyAlignment="1" applyProtection="1">
      <alignment vertical="center" wrapText="1"/>
      <protection locked="0"/>
    </xf>
    <xf numFmtId="164" fontId="4" fillId="0" borderId="8" xfId="0" applyNumberFormat="1" applyFont="1" applyBorder="1" applyAlignment="1" applyProtection="1">
      <alignment vertical="center" wrapText="1"/>
      <protection locked="0"/>
    </xf>
    <xf numFmtId="164" fontId="4" fillId="0" borderId="10" xfId="0" applyNumberFormat="1" applyFont="1" applyBorder="1" applyAlignment="1" applyProtection="1">
      <alignment vertical="center" wrapText="1"/>
      <protection locked="0"/>
    </xf>
    <xf numFmtId="164" fontId="4" fillId="0" borderId="4" xfId="0" applyNumberFormat="1" applyFont="1" applyBorder="1" applyAlignment="1" applyProtection="1">
      <alignment vertical="center" wrapText="1"/>
      <protection locked="0"/>
    </xf>
    <xf numFmtId="0" fontId="2" fillId="0" borderId="0" xfId="0" applyFont="1" applyAlignment="1">
      <alignment wrapText="1"/>
    </xf>
    <xf numFmtId="0" fontId="2" fillId="4" borderId="5"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12" xfId="1" applyFont="1" applyBorder="1" applyAlignment="1">
      <alignment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3" fillId="0" borderId="11" xfId="1" applyFont="1" applyBorder="1" applyAlignment="1">
      <alignment vertical="center" wrapText="1"/>
    </xf>
    <xf numFmtId="0" fontId="12" fillId="0" borderId="1" xfId="0" applyFont="1" applyBorder="1" applyAlignment="1" applyProtection="1">
      <alignment horizontal="left" vertical="top" wrapText="1"/>
    </xf>
    <xf numFmtId="0" fontId="1" fillId="5" borderId="2" xfId="0" applyFont="1" applyFill="1" applyBorder="1" applyAlignment="1">
      <alignment vertical="top" wrapText="1"/>
    </xf>
    <xf numFmtId="0" fontId="0" fillId="5" borderId="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5" borderId="3" xfId="0" applyFont="1" applyFill="1" applyBorder="1" applyAlignment="1">
      <alignment horizontal="left" vertical="top" wrapText="1"/>
    </xf>
    <xf numFmtId="0" fontId="0" fillId="5" borderId="4" xfId="0" applyFont="1" applyFill="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164" fontId="0" fillId="0" borderId="23" xfId="0" applyNumberFormat="1" applyFont="1" applyBorder="1" applyAlignment="1" applyProtection="1">
      <alignment horizontal="left" vertical="top" wrapText="1"/>
      <protection locked="0"/>
    </xf>
  </cellXfs>
  <cellStyles count="3">
    <cellStyle name="Hyperlink" xfId="2" builtinId="8"/>
    <cellStyle name="Normal" xfId="0" builtinId="0"/>
    <cellStyle name="Normal 2" xfId="1" xr:uid="{00000000-0005-0000-0000-000002000000}"/>
  </cellStyles>
  <dxfs count="655">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rgb="FF871F17"/>
        </patternFill>
      </fill>
    </dxf>
    <dxf>
      <font>
        <color theme="0"/>
      </font>
      <fill>
        <patternFill>
          <bgColor rgb="FFF263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rgb="FF871F17"/>
        </patternFill>
      </fill>
    </dxf>
    <dxf>
      <font>
        <color theme="0"/>
      </font>
      <fill>
        <patternFill>
          <bgColor rgb="FFF96300"/>
        </patternFill>
      </fill>
    </dxf>
    <dxf>
      <fill>
        <patternFill>
          <bgColor rgb="FFF9C400"/>
        </patternFill>
      </fill>
    </dxf>
    <dxf>
      <font>
        <color theme="0"/>
      </font>
      <fill>
        <patternFill>
          <bgColor rgb="FFB0BA25"/>
        </patternFill>
      </fill>
    </dxf>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rgb="FF871F17"/>
        </patternFill>
      </fill>
    </dxf>
    <dxf>
      <font>
        <color theme="0"/>
      </font>
      <fill>
        <patternFill>
          <bgColor rgb="FFF263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00CC00"/>
        </patternFill>
      </fill>
    </dxf>
    <dxf>
      <fill>
        <patternFill>
          <bgColor rgb="FFFF0000"/>
        </patternFill>
      </fill>
    </dxf>
    <dxf>
      <fill>
        <patternFill>
          <bgColor rgb="FFFF9933"/>
        </patternFill>
      </fill>
    </dxf>
    <dxf>
      <font>
        <color theme="0"/>
      </font>
      <fill>
        <patternFill>
          <bgColor rgb="FF871F17"/>
        </patternFill>
      </fill>
    </dxf>
    <dxf>
      <font>
        <color theme="0"/>
      </font>
      <fill>
        <patternFill>
          <bgColor rgb="FFF26300"/>
        </patternFill>
      </fill>
    </dxf>
    <dxf>
      <fill>
        <patternFill>
          <bgColor rgb="FFF9C400"/>
        </patternFill>
      </fill>
    </dxf>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rgb="FF871F17"/>
        </patternFill>
      </fill>
    </dxf>
    <dxf>
      <font>
        <color theme="0"/>
      </font>
      <fill>
        <patternFill>
          <bgColor rgb="FFF26300"/>
        </patternFill>
      </fill>
    </dxf>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00CC00"/>
        </patternFill>
      </fill>
    </dxf>
    <dxf>
      <fill>
        <patternFill>
          <bgColor rgb="FFFF0000"/>
        </patternFill>
      </fill>
    </dxf>
    <dxf>
      <fill>
        <patternFill>
          <bgColor rgb="FFFF9933"/>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ont>
        <color theme="0"/>
      </font>
      <fill>
        <patternFill>
          <bgColor rgb="FFF26300"/>
        </patternFill>
      </fill>
    </dxf>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00CC00"/>
        </patternFill>
      </fill>
    </dxf>
    <dxf>
      <fill>
        <patternFill>
          <bgColor rgb="FFFF0000"/>
        </patternFill>
      </fill>
    </dxf>
    <dxf>
      <fill>
        <patternFill>
          <bgColor rgb="FFFF9933"/>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FF00"/>
        </patternFill>
      </fill>
    </dxf>
    <dxf>
      <fill>
        <patternFill>
          <bgColor rgb="FFFF0000"/>
        </patternFill>
      </fill>
    </dxf>
    <dxf>
      <fill>
        <patternFill>
          <bgColor rgb="FFFF99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00CC00"/>
        </patternFill>
      </fill>
    </dxf>
    <dxf>
      <fill>
        <patternFill>
          <bgColor rgb="FFFF0000"/>
        </patternFill>
      </fill>
    </dxf>
    <dxf>
      <fill>
        <patternFill>
          <bgColor rgb="FFFF9933"/>
        </patternFill>
      </fill>
    </dxf>
    <dxf>
      <fill>
        <patternFill>
          <bgColor rgb="FF00CC00"/>
        </patternFill>
      </fill>
    </dxf>
    <dxf>
      <fill>
        <patternFill>
          <bgColor rgb="FFFF0000"/>
        </patternFill>
      </fill>
    </dxf>
    <dxf>
      <fill>
        <patternFill>
          <bgColor rgb="FFFF9933"/>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s>
  <tableStyles count="0" defaultTableStyle="TableStyleMedium2" defaultPivotStyle="PivotStyleLight16"/>
  <colors>
    <mruColors>
      <color rgb="FF871F17"/>
      <color rgb="FFF96300"/>
      <color rgb="FFF9C400"/>
      <color rgb="FFB0BA25"/>
      <color rgb="FFF26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421147</xdr:colOff>
      <xdr:row>9</xdr:row>
      <xdr:rowOff>62195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Water For People Theme">
  <a:themeElements>
    <a:clrScheme name="Water For People Colors">
      <a:dk1>
        <a:srgbClr val="4D4D4D"/>
      </a:dk1>
      <a:lt1>
        <a:sysClr val="window" lastClr="FFFFFF"/>
      </a:lt1>
      <a:dk2>
        <a:srgbClr val="4A3C31"/>
      </a:dk2>
      <a:lt2>
        <a:srgbClr val="E0DED8"/>
      </a:lt2>
      <a:accent1>
        <a:srgbClr val="A8B400"/>
      </a:accent1>
      <a:accent2>
        <a:srgbClr val="DD4814"/>
      </a:accent2>
      <a:accent3>
        <a:srgbClr val="72B5CC"/>
      </a:accent3>
      <a:accent4>
        <a:srgbClr val="878800"/>
      </a:accent4>
      <a:accent5>
        <a:srgbClr val="3095B4"/>
      </a:accent5>
      <a:accent6>
        <a:srgbClr val="CE8E00"/>
      </a:accent6>
      <a:hlink>
        <a:srgbClr val="3095B4"/>
      </a:hlink>
      <a:folHlink>
        <a:srgbClr val="878800"/>
      </a:folHlink>
    </a:clrScheme>
    <a:fontScheme name="Water For People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ater For People Theme" id="{EE1187FA-CDD0-405B-829B-9E1986465105}" vid="{91DA7847-0BDE-4129-AF9C-068B3D64371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F48"/>
  <sheetViews>
    <sheetView tabSelected="1" zoomScale="80" zoomScaleNormal="80" workbookViewId="0">
      <selection sqref="A1:F1"/>
    </sheetView>
  </sheetViews>
  <sheetFormatPr defaultColWidth="9.1640625" defaultRowHeight="14" x14ac:dyDescent="0.3"/>
  <cols>
    <col min="1" max="1" width="11.4140625" style="5" customWidth="1"/>
    <col min="2" max="2" width="51.4140625" style="5" customWidth="1"/>
    <col min="3" max="3" width="36.5" style="5" customWidth="1"/>
    <col min="4" max="4" width="35.5" style="5" customWidth="1"/>
    <col min="5" max="5" width="36.5" style="5" customWidth="1"/>
    <col min="6" max="6" width="60.4140625" style="5" customWidth="1"/>
    <col min="7" max="7" width="39.5" style="10" customWidth="1"/>
    <col min="8" max="604" width="9.1640625" style="4"/>
    <col min="605" max="16384" width="9.1640625" style="5"/>
  </cols>
  <sheetData>
    <row r="1" spans="1:7" ht="18" x14ac:dyDescent="0.3">
      <c r="A1" s="105" t="s">
        <v>0</v>
      </c>
      <c r="B1" s="105"/>
      <c r="C1" s="105"/>
      <c r="D1" s="105"/>
      <c r="E1" s="105"/>
      <c r="F1" s="105"/>
    </row>
    <row r="2" spans="1:7" x14ac:dyDescent="0.3">
      <c r="A2" s="62" t="s">
        <v>1</v>
      </c>
      <c r="B2" s="62"/>
      <c r="C2" s="53" t="s">
        <v>2</v>
      </c>
      <c r="D2" s="30" t="s">
        <v>138</v>
      </c>
      <c r="E2" s="30" t="s">
        <v>3</v>
      </c>
      <c r="F2" s="53" t="s">
        <v>4</v>
      </c>
      <c r="G2" s="11"/>
    </row>
    <row r="3" spans="1:7" ht="70" x14ac:dyDescent="0.3">
      <c r="A3" s="62" t="s">
        <v>5</v>
      </c>
      <c r="B3" s="62"/>
      <c r="C3" s="6"/>
      <c r="D3" s="7" t="s">
        <v>6</v>
      </c>
      <c r="E3" s="6"/>
      <c r="F3" s="30"/>
    </row>
    <row r="4" spans="1:7" s="4" customFormat="1" ht="42" x14ac:dyDescent="0.3">
      <c r="A4" s="1"/>
      <c r="B4" s="1" t="s">
        <v>115</v>
      </c>
      <c r="C4" s="1" t="s">
        <v>7</v>
      </c>
      <c r="D4" s="1" t="s">
        <v>8</v>
      </c>
      <c r="E4" s="1" t="s">
        <v>9</v>
      </c>
      <c r="F4" s="1"/>
      <c r="G4" s="10"/>
    </row>
    <row r="5" spans="1:7" ht="70" x14ac:dyDescent="0.3">
      <c r="A5" s="66" t="s">
        <v>10</v>
      </c>
      <c r="B5" s="67"/>
      <c r="C5" s="6"/>
      <c r="D5" s="7" t="s">
        <v>6</v>
      </c>
      <c r="E5" s="6"/>
      <c r="F5" s="30"/>
    </row>
    <row r="6" spans="1:7" s="4" customFormat="1" ht="84" x14ac:dyDescent="0.3">
      <c r="A6" s="8"/>
      <c r="B6" s="1" t="s">
        <v>11</v>
      </c>
      <c r="C6" s="1" t="s">
        <v>12</v>
      </c>
      <c r="D6" s="1" t="s">
        <v>132</v>
      </c>
      <c r="E6" s="1" t="s">
        <v>9</v>
      </c>
      <c r="F6" s="1" t="s">
        <v>13</v>
      </c>
      <c r="G6" s="10"/>
    </row>
    <row r="7" spans="1:7" s="4" customFormat="1" ht="126" x14ac:dyDescent="0.3">
      <c r="A7" s="1"/>
      <c r="B7" s="1" t="s">
        <v>14</v>
      </c>
      <c r="C7" s="1" t="s">
        <v>7</v>
      </c>
      <c r="D7" s="1" t="s">
        <v>15</v>
      </c>
      <c r="E7" s="1" t="s">
        <v>9</v>
      </c>
      <c r="F7" s="1" t="s">
        <v>16</v>
      </c>
      <c r="G7" s="10"/>
    </row>
    <row r="8" spans="1:7" s="4" customFormat="1" ht="56" x14ac:dyDescent="0.3">
      <c r="A8" s="1"/>
      <c r="B8" s="8" t="s">
        <v>17</v>
      </c>
      <c r="C8" s="1" t="s">
        <v>7</v>
      </c>
      <c r="D8" s="1" t="s">
        <v>8</v>
      </c>
      <c r="E8" s="9" t="s">
        <v>18</v>
      </c>
      <c r="F8" s="27" t="s">
        <v>135</v>
      </c>
      <c r="G8" s="10"/>
    </row>
    <row r="9" spans="1:7" s="4" customFormat="1" ht="126" x14ac:dyDescent="0.3">
      <c r="A9" s="1"/>
      <c r="B9" s="8" t="s">
        <v>19</v>
      </c>
      <c r="C9" s="1" t="s">
        <v>7</v>
      </c>
      <c r="D9" s="1" t="s">
        <v>20</v>
      </c>
      <c r="E9" s="9" t="s">
        <v>18</v>
      </c>
      <c r="F9" s="27" t="s">
        <v>134</v>
      </c>
      <c r="G9" s="10"/>
    </row>
    <row r="10" spans="1:7" ht="70" x14ac:dyDescent="0.3">
      <c r="A10" s="62" t="s">
        <v>21</v>
      </c>
      <c r="B10" s="62"/>
      <c r="C10" s="6"/>
      <c r="D10" s="7" t="s">
        <v>6</v>
      </c>
      <c r="E10" s="6"/>
      <c r="F10" s="30" t="s">
        <v>22</v>
      </c>
    </row>
    <row r="11" spans="1:7" ht="56" x14ac:dyDescent="0.3">
      <c r="A11" s="9"/>
      <c r="B11" s="9" t="s">
        <v>116</v>
      </c>
      <c r="C11" s="1" t="s">
        <v>7</v>
      </c>
      <c r="D11" s="1" t="s">
        <v>8</v>
      </c>
      <c r="E11" s="9" t="s">
        <v>9</v>
      </c>
      <c r="F11" s="9"/>
    </row>
    <row r="12" spans="1:7" ht="42" x14ac:dyDescent="0.3">
      <c r="A12" s="9"/>
      <c r="B12" s="1" t="s">
        <v>117</v>
      </c>
      <c r="C12" s="1" t="s">
        <v>7</v>
      </c>
      <c r="D12" s="1" t="s">
        <v>8</v>
      </c>
      <c r="E12" s="1" t="s">
        <v>9</v>
      </c>
      <c r="F12" s="1" t="s">
        <v>23</v>
      </c>
    </row>
    <row r="13" spans="1:7" ht="56" x14ac:dyDescent="0.3">
      <c r="A13" s="62" t="s">
        <v>24</v>
      </c>
      <c r="B13" s="62"/>
      <c r="C13" s="6"/>
      <c r="D13" s="7" t="s">
        <v>25</v>
      </c>
      <c r="E13" s="6"/>
      <c r="F13" s="30" t="s">
        <v>22</v>
      </c>
    </row>
    <row r="14" spans="1:7" s="4" customFormat="1" ht="168" x14ac:dyDescent="0.3">
      <c r="A14" s="1"/>
      <c r="B14" s="1" t="s">
        <v>26</v>
      </c>
      <c r="C14" s="1" t="s">
        <v>7</v>
      </c>
      <c r="D14" s="1" t="s">
        <v>27</v>
      </c>
      <c r="E14" s="1" t="s">
        <v>9</v>
      </c>
      <c r="F14" s="1" t="s">
        <v>118</v>
      </c>
      <c r="G14" s="10"/>
    </row>
    <row r="15" spans="1:7" s="4" customFormat="1" ht="56" x14ac:dyDescent="0.3">
      <c r="A15" s="1"/>
      <c r="B15" s="54" t="s">
        <v>28</v>
      </c>
      <c r="C15" s="54" t="s">
        <v>7</v>
      </c>
      <c r="D15" s="54" t="s">
        <v>133</v>
      </c>
      <c r="E15" s="54" t="s">
        <v>9</v>
      </c>
      <c r="F15" s="54" t="s">
        <v>29</v>
      </c>
      <c r="G15" s="10"/>
    </row>
    <row r="16" spans="1:7" ht="70" x14ac:dyDescent="0.3">
      <c r="A16" s="62" t="s">
        <v>30</v>
      </c>
      <c r="B16" s="68"/>
      <c r="C16" s="15"/>
      <c r="D16" s="7" t="s">
        <v>6</v>
      </c>
      <c r="E16" s="15"/>
      <c r="F16" s="16" t="s">
        <v>22</v>
      </c>
    </row>
    <row r="17" spans="1:7" s="4" customFormat="1" ht="56" x14ac:dyDescent="0.3">
      <c r="A17" s="1"/>
      <c r="B17" s="1" t="s">
        <v>31</v>
      </c>
      <c r="C17" s="1" t="s">
        <v>32</v>
      </c>
      <c r="D17" s="1" t="s">
        <v>131</v>
      </c>
      <c r="E17" s="1" t="s">
        <v>33</v>
      </c>
      <c r="F17" s="1" t="s">
        <v>34</v>
      </c>
      <c r="G17" s="10"/>
    </row>
    <row r="18" spans="1:7" s="4" customFormat="1" ht="84" x14ac:dyDescent="0.3">
      <c r="A18" s="8"/>
      <c r="B18" s="1" t="s">
        <v>35</v>
      </c>
      <c r="C18" s="1" t="s">
        <v>12</v>
      </c>
      <c r="D18" s="1" t="s">
        <v>130</v>
      </c>
      <c r="E18" s="1" t="s">
        <v>33</v>
      </c>
      <c r="F18" s="1" t="s">
        <v>36</v>
      </c>
      <c r="G18" s="10"/>
    </row>
    <row r="19" spans="1:7" ht="70" x14ac:dyDescent="0.3">
      <c r="A19" s="62" t="s">
        <v>37</v>
      </c>
      <c r="B19" s="62"/>
      <c r="C19" s="6"/>
      <c r="D19" s="7" t="s">
        <v>6</v>
      </c>
      <c r="E19" s="6"/>
      <c r="F19" s="30" t="s">
        <v>22</v>
      </c>
    </row>
    <row r="20" spans="1:7" s="4" customFormat="1" ht="140" x14ac:dyDescent="0.3">
      <c r="A20" s="8"/>
      <c r="B20" s="1" t="s">
        <v>38</v>
      </c>
      <c r="C20" s="1" t="s">
        <v>12</v>
      </c>
      <c r="D20" s="1" t="s">
        <v>39</v>
      </c>
      <c r="E20" s="1" t="s">
        <v>33</v>
      </c>
      <c r="F20" s="1" t="s">
        <v>40</v>
      </c>
      <c r="G20" s="10"/>
    </row>
    <row r="21" spans="1:7" s="4" customFormat="1" ht="112" x14ac:dyDescent="0.3">
      <c r="A21" s="1"/>
      <c r="B21" s="1" t="s">
        <v>41</v>
      </c>
      <c r="C21" s="1" t="s">
        <v>12</v>
      </c>
      <c r="D21" s="1" t="s">
        <v>136</v>
      </c>
      <c r="E21" s="1" t="s">
        <v>33</v>
      </c>
      <c r="F21" s="1" t="s">
        <v>42</v>
      </c>
      <c r="G21" s="10"/>
    </row>
    <row r="22" spans="1:7" s="4" customFormat="1" ht="112" x14ac:dyDescent="0.3">
      <c r="A22" s="1"/>
      <c r="B22" s="1" t="s">
        <v>43</v>
      </c>
      <c r="C22" s="1" t="s">
        <v>12</v>
      </c>
      <c r="D22" s="1" t="s">
        <v>129</v>
      </c>
      <c r="E22" s="1" t="s">
        <v>33</v>
      </c>
      <c r="F22" s="1" t="s">
        <v>119</v>
      </c>
      <c r="G22" s="10"/>
    </row>
    <row r="23" spans="1:7" ht="84" x14ac:dyDescent="0.3">
      <c r="A23" s="9"/>
      <c r="B23" s="9" t="s">
        <v>44</v>
      </c>
      <c r="C23" s="9" t="s">
        <v>45</v>
      </c>
      <c r="D23" s="9" t="s">
        <v>128</v>
      </c>
      <c r="E23" s="9" t="s">
        <v>33</v>
      </c>
      <c r="F23" s="9" t="s">
        <v>46</v>
      </c>
    </row>
    <row r="24" spans="1:7" ht="84" x14ac:dyDescent="0.3">
      <c r="A24" s="9"/>
      <c r="B24" s="30" t="s">
        <v>47</v>
      </c>
      <c r="C24" s="9" t="s">
        <v>12</v>
      </c>
      <c r="D24" s="9" t="s">
        <v>127</v>
      </c>
      <c r="E24" s="9" t="s">
        <v>33</v>
      </c>
      <c r="F24" s="9" t="s">
        <v>48</v>
      </c>
    </row>
    <row r="25" spans="1:7" ht="56" x14ac:dyDescent="0.3">
      <c r="A25" s="9"/>
      <c r="B25" s="30" t="s">
        <v>49</v>
      </c>
      <c r="C25" s="1" t="s">
        <v>50</v>
      </c>
      <c r="D25" s="1" t="s">
        <v>126</v>
      </c>
      <c r="E25" s="9" t="s">
        <v>33</v>
      </c>
      <c r="F25" s="9" t="s">
        <v>51</v>
      </c>
    </row>
    <row r="26" spans="1:7" ht="70" x14ac:dyDescent="0.3">
      <c r="A26" s="62" t="s">
        <v>52</v>
      </c>
      <c r="B26" s="62"/>
      <c r="C26" s="6"/>
      <c r="D26" s="7" t="s">
        <v>6</v>
      </c>
      <c r="E26" s="6"/>
      <c r="F26" s="30" t="s">
        <v>22</v>
      </c>
    </row>
    <row r="27" spans="1:7" ht="168" x14ac:dyDescent="0.3">
      <c r="A27" s="9"/>
      <c r="B27" s="1" t="s">
        <v>53</v>
      </c>
      <c r="C27" s="1" t="s">
        <v>12</v>
      </c>
      <c r="D27" s="8" t="s">
        <v>125</v>
      </c>
      <c r="E27" s="1" t="s">
        <v>33</v>
      </c>
      <c r="F27" s="1" t="s">
        <v>120</v>
      </c>
    </row>
    <row r="28" spans="1:7" ht="112" x14ac:dyDescent="0.3">
      <c r="A28" s="9"/>
      <c r="B28" s="9" t="s">
        <v>54</v>
      </c>
      <c r="C28" s="9" t="s">
        <v>12</v>
      </c>
      <c r="D28" s="9" t="s">
        <v>124</v>
      </c>
      <c r="E28" s="9" t="s">
        <v>33</v>
      </c>
      <c r="F28" s="9" t="s">
        <v>55</v>
      </c>
    </row>
    <row r="29" spans="1:7" ht="70" x14ac:dyDescent="0.3">
      <c r="A29" s="62" t="s">
        <v>56</v>
      </c>
      <c r="B29" s="62"/>
      <c r="C29" s="6"/>
      <c r="D29" s="7" t="s">
        <v>6</v>
      </c>
      <c r="E29" s="6"/>
      <c r="F29" s="30" t="s">
        <v>22</v>
      </c>
    </row>
    <row r="30" spans="1:7" ht="84" x14ac:dyDescent="0.3">
      <c r="A30" s="9"/>
      <c r="B30" s="9" t="s">
        <v>57</v>
      </c>
      <c r="C30" s="1" t="s">
        <v>7</v>
      </c>
      <c r="D30" s="1" t="s">
        <v>8</v>
      </c>
      <c r="E30" s="9" t="s">
        <v>9</v>
      </c>
      <c r="F30" s="9" t="s">
        <v>58</v>
      </c>
    </row>
    <row r="31" spans="1:7" ht="70" x14ac:dyDescent="0.3">
      <c r="A31" s="9"/>
      <c r="B31" s="1" t="s">
        <v>59</v>
      </c>
      <c r="C31" s="1" t="s">
        <v>7</v>
      </c>
      <c r="D31" s="8" t="s">
        <v>60</v>
      </c>
      <c r="E31" s="9" t="s">
        <v>9</v>
      </c>
      <c r="F31" s="9" t="s">
        <v>61</v>
      </c>
    </row>
    <row r="32" spans="1:7" ht="112" x14ac:dyDescent="0.3">
      <c r="A32" s="9"/>
      <c r="B32" s="9" t="s">
        <v>62</v>
      </c>
      <c r="C32" s="9" t="s">
        <v>12</v>
      </c>
      <c r="D32" s="9" t="s">
        <v>123</v>
      </c>
      <c r="E32" s="9" t="s">
        <v>9</v>
      </c>
      <c r="F32" s="9" t="s">
        <v>63</v>
      </c>
    </row>
    <row r="33" spans="1:8" ht="140" x14ac:dyDescent="0.3">
      <c r="A33" s="30"/>
      <c r="B33" s="9" t="s">
        <v>64</v>
      </c>
      <c r="C33" s="9" t="s">
        <v>12</v>
      </c>
      <c r="D33" s="9" t="s">
        <v>122</v>
      </c>
      <c r="E33" s="9" t="s">
        <v>9</v>
      </c>
      <c r="F33" s="9" t="s">
        <v>65</v>
      </c>
    </row>
    <row r="34" spans="1:8" s="4" customFormat="1" ht="42" x14ac:dyDescent="0.3">
      <c r="A34" s="14"/>
      <c r="B34" s="1" t="s">
        <v>66</v>
      </c>
      <c r="C34" s="1" t="s">
        <v>7</v>
      </c>
      <c r="D34" s="1" t="s">
        <v>8</v>
      </c>
      <c r="E34" s="1" t="s">
        <v>9</v>
      </c>
      <c r="F34" s="1"/>
      <c r="G34" s="10"/>
    </row>
    <row r="35" spans="1:8" s="12" customFormat="1" x14ac:dyDescent="0.3">
      <c r="A35" s="6"/>
      <c r="B35" s="6"/>
      <c r="C35" s="6"/>
      <c r="D35" s="6"/>
      <c r="E35" s="6"/>
      <c r="F35" s="6"/>
      <c r="G35" s="17"/>
    </row>
    <row r="36" spans="1:8" s="12" customFormat="1" x14ac:dyDescent="0.3">
      <c r="A36" s="63" t="s">
        <v>67</v>
      </c>
      <c r="B36" s="63"/>
      <c r="C36" s="63"/>
      <c r="D36" s="63"/>
      <c r="E36" s="63"/>
      <c r="F36" s="63"/>
      <c r="G36" s="44"/>
      <c r="H36" s="44"/>
    </row>
    <row r="37" spans="1:8" s="12" customFormat="1" x14ac:dyDescent="0.3">
      <c r="A37" s="63" t="s">
        <v>68</v>
      </c>
      <c r="B37" s="63"/>
      <c r="C37" s="55"/>
      <c r="D37" s="56"/>
      <c r="E37" s="41"/>
      <c r="F37" s="41"/>
      <c r="G37" s="44"/>
      <c r="H37" s="44"/>
    </row>
    <row r="38" spans="1:8" s="12" customFormat="1" ht="336" x14ac:dyDescent="0.3">
      <c r="A38" s="18"/>
      <c r="B38" s="19" t="s">
        <v>69</v>
      </c>
      <c r="C38" s="19" t="s">
        <v>50</v>
      </c>
      <c r="D38" s="18" t="s">
        <v>70</v>
      </c>
      <c r="E38" s="19" t="s">
        <v>9</v>
      </c>
      <c r="F38" s="20" t="s">
        <v>71</v>
      </c>
      <c r="G38" s="44"/>
      <c r="H38" s="44"/>
    </row>
    <row r="39" spans="1:8" s="44" customFormat="1" ht="322" x14ac:dyDescent="0.3">
      <c r="A39" s="21"/>
      <c r="B39" s="22" t="s">
        <v>72</v>
      </c>
      <c r="C39" s="19" t="s">
        <v>50</v>
      </c>
      <c r="D39" s="23" t="s">
        <v>73</v>
      </c>
      <c r="E39" s="19" t="s">
        <v>9</v>
      </c>
      <c r="F39" s="20" t="s">
        <v>74</v>
      </c>
    </row>
    <row r="40" spans="1:8" s="44" customFormat="1" ht="378" x14ac:dyDescent="0.3">
      <c r="A40" s="21"/>
      <c r="B40" s="45" t="s">
        <v>75</v>
      </c>
      <c r="C40" s="19" t="s">
        <v>50</v>
      </c>
      <c r="D40" s="23" t="s">
        <v>76</v>
      </c>
      <c r="E40" s="19" t="s">
        <v>9</v>
      </c>
      <c r="F40" s="20" t="s">
        <v>137</v>
      </c>
    </row>
    <row r="41" spans="1:8" s="44" customFormat="1" x14ac:dyDescent="0.3">
      <c r="A41" s="63" t="s">
        <v>77</v>
      </c>
      <c r="B41" s="63"/>
      <c r="C41" s="55"/>
      <c r="D41" s="56"/>
      <c r="E41" s="41"/>
      <c r="F41" s="41"/>
    </row>
    <row r="42" spans="1:8" s="44" customFormat="1" ht="280" x14ac:dyDescent="0.3">
      <c r="A42" s="46"/>
      <c r="B42" s="47" t="s">
        <v>78</v>
      </c>
      <c r="C42" s="19" t="s">
        <v>50</v>
      </c>
      <c r="D42" s="57" t="s">
        <v>79</v>
      </c>
      <c r="E42" s="19" t="s">
        <v>9</v>
      </c>
      <c r="F42" s="20" t="s">
        <v>80</v>
      </c>
      <c r="G42" s="65"/>
      <c r="H42" s="65"/>
    </row>
    <row r="43" spans="1:8" s="44" customFormat="1" ht="364" x14ac:dyDescent="0.3">
      <c r="A43" s="46"/>
      <c r="B43" s="47" t="s">
        <v>81</v>
      </c>
      <c r="C43" s="19" t="s">
        <v>50</v>
      </c>
      <c r="D43" s="35" t="s">
        <v>82</v>
      </c>
      <c r="E43" s="19" t="s">
        <v>9</v>
      </c>
      <c r="F43" s="20" t="s">
        <v>83</v>
      </c>
    </row>
    <row r="44" spans="1:8" s="44" customFormat="1" x14ac:dyDescent="0.3">
      <c r="A44" s="63" t="s">
        <v>84</v>
      </c>
      <c r="B44" s="63"/>
      <c r="C44" s="55"/>
      <c r="D44" s="56"/>
      <c r="E44" s="41"/>
      <c r="F44" s="41"/>
    </row>
    <row r="45" spans="1:8" s="44" customFormat="1" ht="196" x14ac:dyDescent="0.3">
      <c r="A45" s="46"/>
      <c r="B45" s="47" t="s">
        <v>85</v>
      </c>
      <c r="C45" s="19" t="s">
        <v>50</v>
      </c>
      <c r="D45" s="57" t="s">
        <v>86</v>
      </c>
      <c r="E45" s="19" t="s">
        <v>9</v>
      </c>
      <c r="F45" s="20" t="s">
        <v>87</v>
      </c>
    </row>
    <row r="46" spans="1:8" s="44" customFormat="1" x14ac:dyDescent="0.3">
      <c r="A46" s="24"/>
      <c r="B46" s="24"/>
      <c r="C46" s="24"/>
      <c r="D46" s="24"/>
      <c r="E46" s="24"/>
      <c r="F46" s="24"/>
      <c r="G46" s="13"/>
      <c r="H46" s="12"/>
    </row>
    <row r="47" spans="1:8" s="44" customFormat="1" x14ac:dyDescent="0.3">
      <c r="A47" s="64" t="s">
        <v>88</v>
      </c>
      <c r="B47" s="64"/>
      <c r="C47" s="25"/>
      <c r="D47" s="48"/>
      <c r="E47" s="49"/>
      <c r="F47" s="26"/>
    </row>
    <row r="48" spans="1:8" s="44" customFormat="1" ht="112" x14ac:dyDescent="0.3">
      <c r="A48" s="50" t="s">
        <v>114</v>
      </c>
      <c r="B48" s="43" t="s">
        <v>89</v>
      </c>
      <c r="C48" s="43" t="s">
        <v>90</v>
      </c>
      <c r="D48" s="73" t="s">
        <v>90</v>
      </c>
      <c r="E48" s="19" t="s">
        <v>9</v>
      </c>
      <c r="F48" s="43" t="s">
        <v>121</v>
      </c>
    </row>
  </sheetData>
  <sheetProtection formatCells="0" formatColumns="0" formatRows="0" sort="0" autoFilter="0"/>
  <mergeCells count="18">
    <mergeCell ref="G42:H42"/>
    <mergeCell ref="A1:F1"/>
    <mergeCell ref="A5:B5"/>
    <mergeCell ref="A10:B10"/>
    <mergeCell ref="A29:B29"/>
    <mergeCell ref="A13:B13"/>
    <mergeCell ref="A16:B16"/>
    <mergeCell ref="A19:B19"/>
    <mergeCell ref="A26:B26"/>
    <mergeCell ref="C36:D36"/>
    <mergeCell ref="E36:F36"/>
    <mergeCell ref="A37:B37"/>
    <mergeCell ref="A3:B3"/>
    <mergeCell ref="A2:B2"/>
    <mergeCell ref="A41:B41"/>
    <mergeCell ref="A44:B44"/>
    <mergeCell ref="A47:B47"/>
    <mergeCell ref="A36:B36"/>
  </mergeCells>
  <printOptions horizontalCentered="1"/>
  <pageMargins left="0.2" right="0.2" top="0.25" bottom="0.25" header="0.3" footer="0.3"/>
  <pageSetup scale="5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796E276C-935D-4834-B935-CC52DB0D82C0}">
            <xm:f>NOT(ISERROR(SEARCH("High Level Sustainable Services",A36)))</xm:f>
            <xm:f>"High Level Sustainable Services"</xm:f>
            <x14:dxf>
              <fill>
                <patternFill>
                  <bgColor rgb="FF00CC00"/>
                </patternFill>
              </fill>
            </x14:dxf>
          </x14:cfRule>
          <x14:cfRule type="containsText" priority="18" operator="containsText" id="{1CC274F8-51A6-4BA7-81B9-AE9CBB5D386D}">
            <xm:f>NOT(ISERROR(SEARCH("Intermediate Sustainable Services",A36)))</xm:f>
            <xm:f>"Intermediate Sustainable Services"</xm:f>
            <x14:dxf>
              <fill>
                <patternFill>
                  <bgColor rgb="FFFFFF00"/>
                </patternFill>
              </fill>
            </x14:dxf>
          </x14:cfRule>
          <x14:cfRule type="containsText" priority="19" operator="containsText" id="{EB334073-43EA-4F2F-A8DA-4387DBB55E90}">
            <xm:f>NOT(ISERROR(SEARCH("Basic Sustainable Services",A36)))</xm:f>
            <xm:f>"Basic Sustainable Services"</xm:f>
            <x14:dxf>
              <fill>
                <patternFill>
                  <bgColor rgb="FFFF9900"/>
                </patternFill>
              </fill>
            </x14:dxf>
          </x14:cfRule>
          <x14:cfRule type="containsText" priority="20" operator="containsText" id="{3DFE3022-479D-4AC3-875E-4E407C1AEB85}">
            <xm:f>NOT(ISERROR(SEARCH("Inadequate Sustainable Services",A36)))</xm:f>
            <xm:f>"Inadequate Sustainable Services"</xm:f>
            <x14:dxf>
              <fill>
                <patternFill>
                  <bgColor rgb="FFFF0000"/>
                </patternFill>
              </fill>
            </x14:dxf>
          </x14:cfRule>
          <xm:sqref>A36:A38</xm:sqref>
        </x14:conditionalFormatting>
        <x14:conditionalFormatting xmlns:xm="http://schemas.microsoft.com/office/excel/2006/main">
          <x14:cfRule type="containsText" priority="1" operator="containsText" id="{47F33CD3-D609-4209-8162-37F700B4B462}">
            <xm:f>NOT(ISERROR(SEARCH("Los Servicios Sostenibles Son de Nivel Alto",B48)))</xm:f>
            <xm:f>"Los Servicios Sostenibles Son de Nivel Alto"</xm:f>
            <x14:dxf>
              <fill>
                <patternFill>
                  <bgColor rgb="FF00CC00"/>
                </patternFill>
              </fill>
            </x14:dxf>
          </x14:cfRule>
          <x14:cfRule type="containsText" priority="2" operator="containsText" id="{02BFA53B-2401-4BFD-BA7C-3958D3CA433F}">
            <xm:f>NOT(ISERROR(SEARCH("Los Servicios Sostenibles Son Intermedios",B48)))</xm:f>
            <xm:f>"Los Servicios Sostenibles Son Intermedios"</xm:f>
            <x14:dxf>
              <fill>
                <patternFill>
                  <bgColor rgb="FFFFFF00"/>
                </patternFill>
              </fill>
            </x14:dxf>
          </x14:cfRule>
          <x14:cfRule type="containsText" priority="3" operator="containsText" id="{806E8645-6918-4064-AE18-C587598BC89E}">
            <xm:f>NOT(ISERROR(SEARCH("Los Servicios Sostenibles Son Básicos",B48)))</xm:f>
            <xm:f>"Los Servicios Sostenibles Son Básicos"</xm:f>
            <x14:dxf>
              <fill>
                <patternFill>
                  <bgColor rgb="FFFF9900"/>
                </patternFill>
              </fill>
            </x14:dxf>
          </x14:cfRule>
          <x14:cfRule type="containsText" priority="4" operator="containsText" id="{5D9DEF02-C8CA-4945-94F4-AC64EADD8D4A}">
            <xm:f>NOT(ISERROR(SEARCH("Los Servicios Sostenibles Son Inadecuados",B48)))</xm:f>
            <xm:f>"Los Servicios Sostenibles Son Inadecuados"</xm:f>
            <x14:dxf>
              <fill>
                <patternFill>
                  <bgColor rgb="FFFF0000"/>
                </patternFill>
              </fill>
            </x14:dxf>
          </x14:cfRule>
          <xm:sqref>B48</xm:sqref>
        </x14:conditionalFormatting>
        <x14:conditionalFormatting xmlns:xm="http://schemas.microsoft.com/office/excel/2006/main">
          <x14:cfRule type="containsText" priority="21" operator="containsText" id="{9ADEA722-98D8-409E-B959-6B0D29E80100}">
            <xm:f>NOT(ISERROR(SEARCH("Los Servicios Sostenibles Son de Nivel Alto",A36)))</xm:f>
            <xm:f>"Los Servicios Sostenibles Son de Nivel Alto"</xm:f>
            <x14:dxf>
              <fill>
                <patternFill>
                  <bgColor rgb="FF00CC00"/>
                </patternFill>
              </fill>
            </x14:dxf>
          </x14:cfRule>
          <x14:cfRule type="containsText" priority="22" operator="containsText" id="{790F2F42-2258-4996-B8D3-E7AC26CD3E3B}">
            <xm:f>NOT(ISERROR(SEARCH("Los Servicios Sostenibles Son Intermedios",A36)))</xm:f>
            <xm:f>"Los Servicios Sostenibles Son Intermedios"</xm:f>
            <x14:dxf>
              <fill>
                <patternFill>
                  <bgColor rgb="FFFFFF00"/>
                </patternFill>
              </fill>
            </x14:dxf>
          </x14:cfRule>
          <x14:cfRule type="containsText" priority="23" operator="containsText" id="{20503A00-2119-4D9D-BDD1-44625F03E45D}">
            <xm:f>NOT(ISERROR(SEARCH("Los Servicios Sostenibles Son Básicos",A36)))</xm:f>
            <xm:f>"Los Servicios Sostenibles Son Básicos"</xm:f>
            <x14:dxf>
              <fill>
                <patternFill>
                  <bgColor rgb="FFFF9900"/>
                </patternFill>
              </fill>
            </x14:dxf>
          </x14:cfRule>
          <x14:cfRule type="containsText" priority="24" operator="containsText" id="{D0F7D0EF-8C1E-49C9-A611-CEF960668089}">
            <xm:f>NOT(ISERROR(SEARCH("Los Servicios Sostenibles Son Inadecuados",A36)))</xm:f>
            <xm:f>"Los Servicios Sostenibles Son Inadecuados"</xm:f>
            <x14:dxf>
              <fill>
                <patternFill>
                  <bgColor rgb="FFFF0000"/>
                </patternFill>
              </fill>
            </x14:dxf>
          </x14:cfRule>
          <xm:sqref>A44:XFD44 A42 D36:E37 G36:XFD38 C48:D48 A46:XFD47 A45:B45 D45 A43:B43 D42:D43 D38 F42:XFD43 F45:XFD45 F48:XFD48</xm:sqref>
        </x14:conditionalFormatting>
        <x14:conditionalFormatting xmlns:xm="http://schemas.microsoft.com/office/excel/2006/main">
          <x14:cfRule type="containsText" priority="13" operator="containsText" id="{AD150F7B-A52B-48CF-AB0C-D3959AAD1B16}">
            <xm:f>NOT(ISERROR(SEARCH("Los Servicios Sostenibles Son de Nivel Alto",B39)))</xm:f>
            <xm:f>"Los Servicios Sostenibles Son de Nivel Alto"</xm:f>
            <x14:dxf>
              <fill>
                <patternFill>
                  <bgColor rgb="FF00CC00"/>
                </patternFill>
              </fill>
            </x14:dxf>
          </x14:cfRule>
          <x14:cfRule type="containsText" priority="14" operator="containsText" id="{8280C7D4-F246-4516-97B4-3E08F06DDDC6}">
            <xm:f>NOT(ISERROR(SEARCH("Los Servicios Sostenibles Son Intermedios",B39)))</xm:f>
            <xm:f>"Los Servicios Sostenibles Son Intermedios"</xm:f>
            <x14:dxf>
              <fill>
                <patternFill>
                  <bgColor rgb="FFFFFF00"/>
                </patternFill>
              </fill>
            </x14:dxf>
          </x14:cfRule>
          <x14:cfRule type="containsText" priority="15" operator="containsText" id="{A4316218-C46B-4E62-8EFC-D20529B8CB30}">
            <xm:f>NOT(ISERROR(SEARCH("Los Servicios Sostenibles Son Básicos",B39)))</xm:f>
            <xm:f>"Los Servicios Sostenibles Son Básicos"</xm:f>
            <x14:dxf>
              <fill>
                <patternFill>
                  <bgColor rgb="FFFF9900"/>
                </patternFill>
              </fill>
            </x14:dxf>
          </x14:cfRule>
          <x14:cfRule type="containsText" priority="16" operator="containsText" id="{39D76151-3E2F-4710-8BA7-1118B5CC531A}">
            <xm:f>NOT(ISERROR(SEARCH("Los Servicios Sostenibles Son Inadecuados",B39)))</xm:f>
            <xm:f>"Los Servicios Sostenibles Son Inadecuados"</xm:f>
            <x14:dxf>
              <fill>
                <patternFill>
                  <bgColor rgb="FFFF0000"/>
                </patternFill>
              </fill>
            </x14:dxf>
          </x14:cfRule>
          <xm:sqref>B41:XFD41 B40 D40 F39:XFD40</xm:sqref>
        </x14:conditionalFormatting>
        <x14:conditionalFormatting xmlns:xm="http://schemas.microsoft.com/office/excel/2006/main">
          <x14:cfRule type="containsText" priority="9" operator="containsText" id="{A378F78B-9936-47FA-BA91-64E4EF8683E8}">
            <xm:f>NOT(ISERROR(SEARCH("High Level Sustainable Services",A40)))</xm:f>
            <xm:f>"High Level Sustainable Services"</xm:f>
            <x14:dxf>
              <fill>
                <patternFill>
                  <bgColor rgb="FF00CC00"/>
                </patternFill>
              </fill>
            </x14:dxf>
          </x14:cfRule>
          <x14:cfRule type="containsText" priority="10" operator="containsText" id="{E5A99302-4C06-49E0-A769-320E9B5E4314}">
            <xm:f>NOT(ISERROR(SEARCH("Intermediate Sustainable Services",A40)))</xm:f>
            <xm:f>"Intermediate Sustainable Services"</xm:f>
            <x14:dxf>
              <fill>
                <patternFill>
                  <bgColor rgb="FFFFFF00"/>
                </patternFill>
              </fill>
            </x14:dxf>
          </x14:cfRule>
          <x14:cfRule type="containsText" priority="11" operator="containsText" id="{0FF5C252-EED8-4845-AB38-2A106656F83E}">
            <xm:f>NOT(ISERROR(SEARCH("Basic Sustainable Services",A40)))</xm:f>
            <xm:f>"Basic Sustainable Services"</xm:f>
            <x14:dxf>
              <fill>
                <patternFill>
                  <bgColor rgb="FFFF9900"/>
                </patternFill>
              </fill>
            </x14:dxf>
          </x14:cfRule>
          <x14:cfRule type="containsText" priority="12" operator="containsText" id="{5744720C-D3BF-4FD1-906B-5A3DE9E9F048}">
            <xm:f>NOT(ISERROR(SEARCH("Inadequate Sustainable Services",A40)))</xm:f>
            <xm:f>"Inadequate Sustainable Services"</xm:f>
            <x14:dxf>
              <fill>
                <patternFill>
                  <bgColor rgb="FFFF0000"/>
                </patternFill>
              </fill>
            </x14:dxf>
          </x14:cfRule>
          <xm:sqref>A40</xm:sqref>
        </x14:conditionalFormatting>
        <x14:conditionalFormatting xmlns:xm="http://schemas.microsoft.com/office/excel/2006/main">
          <x14:cfRule type="containsText" priority="5" operator="containsText" id="{BC782E16-8C20-4EBB-B68D-3E4AEE1C9968}">
            <xm:f>NOT(ISERROR(SEARCH("High Level Sustainable Services",A48)))</xm:f>
            <xm:f>"High Level Sustainable Services"</xm:f>
            <x14:dxf>
              <fill>
                <patternFill>
                  <bgColor rgb="FF00CC00"/>
                </patternFill>
              </fill>
            </x14:dxf>
          </x14:cfRule>
          <x14:cfRule type="containsText" priority="6" operator="containsText" id="{2E855A55-D8DB-4B58-A047-955F4B170CB4}">
            <xm:f>NOT(ISERROR(SEARCH("Intermediate Sustainable Services",A48)))</xm:f>
            <xm:f>"Intermediate Sustainable Services"</xm:f>
            <x14:dxf>
              <fill>
                <patternFill>
                  <bgColor rgb="FFFFFF00"/>
                </patternFill>
              </fill>
            </x14:dxf>
          </x14:cfRule>
          <x14:cfRule type="containsText" priority="7" operator="containsText" id="{45076712-DE22-4A65-A9DF-629E2CCBCC05}">
            <xm:f>NOT(ISERROR(SEARCH("Basic Sustainable Services",A48)))</xm:f>
            <xm:f>"Basic Sustainable Services"</xm:f>
            <x14:dxf>
              <fill>
                <patternFill>
                  <bgColor rgb="FFFF9900"/>
                </patternFill>
              </fill>
            </x14:dxf>
          </x14:cfRule>
          <x14:cfRule type="containsText" priority="8" operator="containsText" id="{8AF4354A-80A3-4EB1-959B-6BF1AAC4A774}">
            <xm:f>NOT(ISERROR(SEARCH("Inadequate Sustainable Services",A48)))</xm:f>
            <xm:f>"Inadequate Sustainable Services"</xm:f>
            <x14:dxf>
              <fill>
                <patternFill>
                  <bgColor rgb="FFFF0000"/>
                </patternFill>
              </fill>
            </x14:dxf>
          </x14:cfRule>
          <xm:sqref>A48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2"/>
  <sheetViews>
    <sheetView zoomScale="80" zoomScaleNormal="80" workbookViewId="0">
      <selection activeCell="F8" sqref="F8"/>
    </sheetView>
  </sheetViews>
  <sheetFormatPr defaultColWidth="9.1640625" defaultRowHeight="14" x14ac:dyDescent="0.3"/>
  <cols>
    <col min="2" max="2" width="32.4140625" customWidth="1"/>
    <col min="3" max="3" width="47.9140625" customWidth="1"/>
    <col min="5" max="5" width="15.1640625" customWidth="1"/>
    <col min="6" max="6" width="45.75" customWidth="1"/>
  </cols>
  <sheetData>
    <row r="1" spans="2:6" ht="18.5" thickBot="1" x14ac:dyDescent="0.45">
      <c r="B1" s="85" t="s">
        <v>149</v>
      </c>
      <c r="C1" s="3"/>
      <c r="D1" s="2"/>
      <c r="E1" s="2"/>
      <c r="F1" s="2"/>
    </row>
    <row r="2" spans="2:6" ht="14.5" thickBot="1" x14ac:dyDescent="0.35">
      <c r="B2" s="104" t="s">
        <v>91</v>
      </c>
      <c r="C2" s="101" t="s">
        <v>92</v>
      </c>
      <c r="D2" s="2"/>
      <c r="E2" s="2"/>
      <c r="F2" s="2"/>
    </row>
    <row r="3" spans="2:6" ht="28" x14ac:dyDescent="0.3">
      <c r="B3" s="86" t="s">
        <v>93</v>
      </c>
      <c r="C3" s="102" t="s">
        <v>94</v>
      </c>
      <c r="D3" s="2"/>
      <c r="E3" s="2"/>
      <c r="F3" s="2"/>
    </row>
    <row r="4" spans="2:6" ht="28" x14ac:dyDescent="0.3">
      <c r="B4" s="87" t="s">
        <v>95</v>
      </c>
      <c r="C4" s="102" t="s">
        <v>96</v>
      </c>
      <c r="D4" s="2"/>
      <c r="E4" s="2"/>
      <c r="F4" s="2"/>
    </row>
    <row r="5" spans="2:6" ht="28" x14ac:dyDescent="0.3">
      <c r="B5" s="87" t="s">
        <v>97</v>
      </c>
      <c r="C5" s="102" t="s">
        <v>98</v>
      </c>
      <c r="D5" s="2"/>
      <c r="E5" s="2"/>
      <c r="F5" s="2"/>
    </row>
    <row r="6" spans="2:6" ht="28.5" thickBot="1" x14ac:dyDescent="0.35">
      <c r="B6" s="88" t="s">
        <v>99</v>
      </c>
      <c r="C6" s="103" t="s">
        <v>100</v>
      </c>
      <c r="D6" s="2"/>
      <c r="E6" s="58"/>
      <c r="F6" s="58"/>
    </row>
    <row r="7" spans="2:6" x14ac:dyDescent="0.3">
      <c r="B7" s="89"/>
      <c r="C7" s="89"/>
      <c r="E7" s="58"/>
      <c r="F7" s="58"/>
    </row>
    <row r="8" spans="2:6" x14ac:dyDescent="0.3">
      <c r="B8" s="89"/>
      <c r="C8" s="89"/>
      <c r="E8" s="58"/>
      <c r="F8" s="58"/>
    </row>
    <row r="9" spans="2:6" x14ac:dyDescent="0.3">
      <c r="B9" s="99" t="s">
        <v>101</v>
      </c>
      <c r="C9" s="100"/>
      <c r="D9" s="2"/>
      <c r="E9" s="69"/>
      <c r="F9" s="69"/>
    </row>
    <row r="10" spans="2:6" x14ac:dyDescent="0.3">
      <c r="B10" s="95" t="s">
        <v>102</v>
      </c>
      <c r="C10" s="90" t="str">
        <f>"Estructura: "&amp;'La Concordia Puntuación'!$C3</f>
        <v>Estructura: Los Servicios Sostenibles Son Inadecuados</v>
      </c>
      <c r="D10" s="2"/>
      <c r="E10" s="70"/>
      <c r="F10" s="59"/>
    </row>
    <row r="11" spans="2:6" x14ac:dyDescent="0.3">
      <c r="B11" s="96"/>
      <c r="C11" s="91" t="str">
        <f>"Finanzas: "&amp;'La Concordia Puntuación'!$C5</f>
        <v>Finanzas: Los Servicios Sostenibles Son Inadecuados</v>
      </c>
      <c r="D11" s="2"/>
      <c r="E11" s="70"/>
      <c r="F11" s="59"/>
    </row>
    <row r="12" spans="2:6" x14ac:dyDescent="0.3">
      <c r="B12" s="96"/>
      <c r="C12" s="91" t="str">
        <f>"Gestión: "&amp;'La Concordia Puntuación'!$C10</f>
        <v>Gestión: Los Servicios Sostenibles Son Inadecuados</v>
      </c>
      <c r="D12" s="2"/>
      <c r="E12" s="70"/>
      <c r="F12" s="59"/>
    </row>
    <row r="13" spans="2:6" x14ac:dyDescent="0.3">
      <c r="B13" s="97"/>
      <c r="C13" s="92" t="str">
        <f>"Monitoreo: "&amp;'La Concordia Puntuación'!$C13</f>
        <v>Monitoreo: Los Servicios Sostenibles Son Inadecuados</v>
      </c>
      <c r="D13" s="2"/>
      <c r="E13" s="70"/>
      <c r="F13" s="59"/>
    </row>
    <row r="14" spans="2:6" x14ac:dyDescent="0.3">
      <c r="B14" s="95" t="s">
        <v>103</v>
      </c>
      <c r="C14" s="90" t="str">
        <f>"Estructura: "&amp;'La Concordia Puntuación'!$C16</f>
        <v>Estructura: Los Servicios Sostenibles Son Inadecuados</v>
      </c>
      <c r="D14" s="2"/>
      <c r="E14" s="70"/>
      <c r="F14" s="59"/>
    </row>
    <row r="15" spans="2:6" x14ac:dyDescent="0.3">
      <c r="B15" s="96"/>
      <c r="C15" s="91" t="str">
        <f>"Finanzas: "&amp;'La Concordia Puntuación'!$C19</f>
        <v>Finanzas: Los Servicios Sostenibles Son Inadecuados</v>
      </c>
      <c r="D15" s="2"/>
      <c r="E15" s="70"/>
      <c r="F15" s="59"/>
    </row>
    <row r="16" spans="2:6" x14ac:dyDescent="0.3">
      <c r="B16" s="97"/>
      <c r="C16" s="92" t="str">
        <f>"OyM: "&amp;'La Concordia Puntuación'!$C26</f>
        <v>OyM: Los Servicios Sostenibles Son Inadecuados</v>
      </c>
      <c r="D16" s="2"/>
      <c r="E16" s="70"/>
      <c r="F16" s="59"/>
    </row>
    <row r="17" spans="2:6" x14ac:dyDescent="0.3">
      <c r="B17" s="98" t="s">
        <v>104</v>
      </c>
      <c r="C17" s="93" t="str">
        <f>"GRH: "&amp;'La Concordia Puntuación'!$C29</f>
        <v>GRH: Los Servicios Sostenibles Son Inadecuados</v>
      </c>
      <c r="D17" s="2"/>
      <c r="E17" s="60"/>
      <c r="F17" s="59"/>
    </row>
    <row r="18" spans="2:6" ht="14.5" x14ac:dyDescent="0.35">
      <c r="B18" s="98" t="s">
        <v>105</v>
      </c>
      <c r="C18" s="94" t="str">
        <f>'La Concordia Puntuación'!C37</f>
        <v>Nivel inadecuado de planeacion de saneamiento</v>
      </c>
      <c r="D18" s="2"/>
      <c r="E18" s="60"/>
      <c r="F18" s="61"/>
    </row>
    <row r="19" spans="2:6" x14ac:dyDescent="0.3">
      <c r="E19" s="58"/>
      <c r="F19" s="58"/>
    </row>
    <row r="20" spans="2:6" x14ac:dyDescent="0.3">
      <c r="B20" s="2"/>
      <c r="C20" s="2"/>
      <c r="D20" s="2"/>
      <c r="E20" s="58"/>
      <c r="F20" s="58"/>
    </row>
    <row r="21" spans="2:6" x14ac:dyDescent="0.3">
      <c r="E21" s="58"/>
      <c r="F21" s="58"/>
    </row>
    <row r="22" spans="2:6" x14ac:dyDescent="0.3">
      <c r="E22" s="58"/>
      <c r="F22" s="58"/>
    </row>
  </sheetData>
  <mergeCells count="6">
    <mergeCell ref="B9:C9"/>
    <mergeCell ref="B10:B13"/>
    <mergeCell ref="B14:B16"/>
    <mergeCell ref="E9:F9"/>
    <mergeCell ref="E10:E13"/>
    <mergeCell ref="E14:E16"/>
  </mergeCells>
  <conditionalFormatting sqref="F18">
    <cfRule type="containsText" dxfId="586" priority="1" operator="containsText" text="Nivel basico de planeacion de saneamiento">
      <formula>NOT(ISERROR(SEARCH("Nivel basico de planeacion de saneamiento",F18)))</formula>
    </cfRule>
    <cfRule type="containsText" dxfId="585" priority="2" operator="containsText" text="Nivel inadecuado de planeacion de saneamiento">
      <formula>NOT(ISERROR(SEARCH("Nivel inadecuado de planeacion de saneamiento",F18)))</formula>
    </cfRule>
    <cfRule type="containsText" dxfId="584" priority="3" operator="containsText" text="Nivel Alto de planeacion de saneamiento">
      <formula>NOT(ISERROR(SEARCH("Nivel Alto de planeacion de saneamiento",F18)))</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5" operator="containsText" id="{384AFBB0-C82B-4273-8877-83616E6AE74B}">
            <xm:f>NOT(ISERROR(SEARCH("Los Servicios Sostenibles Son de Nivel Alto",F10)))</xm:f>
            <xm:f>"Los Servicios Sostenibles Son de Nivel Alto"</xm:f>
            <x14:dxf>
              <fill>
                <patternFill>
                  <bgColor rgb="FF00CC00"/>
                </patternFill>
              </fill>
            </x14:dxf>
          </x14:cfRule>
          <x14:cfRule type="containsText" priority="16" operator="containsText" id="{755509D4-0ADA-49A4-BB8C-61508F79CA46}">
            <xm:f>NOT(ISERROR(SEARCH("Los Servicios Sostenibles Son Intermedios",F10)))</xm:f>
            <xm:f>"Los Servicios Sostenibles Son Intermedios"</xm:f>
            <x14:dxf>
              <fill>
                <patternFill>
                  <bgColor rgb="FFFFFF00"/>
                </patternFill>
              </fill>
            </x14:dxf>
          </x14:cfRule>
          <x14:cfRule type="containsText" priority="17" operator="containsText" id="{BB24A0F0-8951-4F21-A1D9-255A97A9F6DD}">
            <xm:f>NOT(ISERROR(SEARCH("Los Servicios Sostenibles Son Básicos",F10)))</xm:f>
            <xm:f>"Los Servicios Sostenibles Son Básicos"</xm:f>
            <x14:dxf>
              <fill>
                <patternFill>
                  <bgColor rgb="FFFF9900"/>
                </patternFill>
              </fill>
            </x14:dxf>
          </x14:cfRule>
          <x14:cfRule type="containsText" priority="18" operator="containsText" id="{03189008-4C69-4920-A0AA-6780AA095924}">
            <xm:f>NOT(ISERROR(SEARCH("Los Servicios Sostenibles Son Inadecuados",F10)))</xm:f>
            <xm:f>"Los Servicios Sostenibles Son Inadecuados"</xm:f>
            <x14:dxf>
              <fill>
                <patternFill>
                  <bgColor rgb="FFFF0000"/>
                </patternFill>
              </fill>
            </x14:dxf>
          </x14:cfRule>
          <xm:sqref>F10:F17</xm:sqref>
        </x14:conditionalFormatting>
        <x14:conditionalFormatting xmlns:xm="http://schemas.microsoft.com/office/excel/2006/main">
          <x14:cfRule type="containsText" priority="11" operator="containsText" id="{9D28C72A-A290-4AC2-BF88-4D220B8F30B9}">
            <xm:f>NOT(ISERROR(SEARCH("Nivel Alto de planeacion de saneamiento",C18)))</xm:f>
            <xm:f>"Nivel Alto de planeacion de saneamiento"</xm:f>
            <x14:dxf>
              <font>
                <color theme="0"/>
              </font>
              <fill>
                <patternFill>
                  <bgColor rgb="FFB0BA25"/>
                </patternFill>
              </fill>
            </x14:dxf>
          </x14:cfRule>
          <x14:cfRule type="containsText" priority="13" operator="containsText" id="{70641C1D-A60D-49ED-B735-964BB1318BF1}">
            <xm:f>NOT(ISERROR(SEARCH("Nivel basico de planeacion de saneamiento",C18)))</xm:f>
            <xm:f>"Nivel basico de planeacion de saneamiento"</xm:f>
            <x14:dxf>
              <font>
                <color theme="0"/>
              </font>
              <fill>
                <patternFill>
                  <bgColor rgb="FFF26300"/>
                </patternFill>
              </fill>
            </x14:dxf>
          </x14:cfRule>
          <x14:cfRule type="containsText" priority="14" operator="containsText" id="{02AE1FEB-4962-4540-A5E0-838E20CCF272}">
            <xm:f>NOT(ISERROR(SEARCH("Nivel inadecuado de planeacion de saneamiento",C18)))</xm:f>
            <xm:f>"Nivel inadecuado de planeacion de saneamiento"</xm:f>
            <x14:dxf>
              <font>
                <color theme="0"/>
              </font>
              <fill>
                <patternFill>
                  <bgColor rgb="FF871F17"/>
                </patternFill>
              </fill>
            </x14:dxf>
          </x14:cfRule>
          <xm:sqref>C18</xm:sqref>
        </x14:conditionalFormatting>
        <x14:conditionalFormatting xmlns:xm="http://schemas.microsoft.com/office/excel/2006/main">
          <x14:cfRule type="containsText" priority="4" operator="containsText" id="{1A249C8A-D45B-46F8-A353-47C9CE06A1A7}">
            <xm:f>NOT(ISERROR(SEARCH("Nivel Alto de planeacion de saneamiento",F18)))</xm:f>
            <xm:f>"Nivel Alto de planeacion de saneamiento"</xm:f>
            <x14:dxf>
              <fill>
                <patternFill>
                  <bgColor rgb="FF00CC00"/>
                </patternFill>
              </fill>
            </x14:dxf>
          </x14:cfRule>
          <x14:cfRule type="containsText" priority="5" operator="containsText" id="{E4D3E882-368B-470C-B794-DC8709BF3E13}">
            <xm:f>NOT(ISERROR(SEARCH("Intermediate Sustainable Services",F18)))</xm:f>
            <xm:f>"Intermediate Sustainable Services"</xm:f>
            <x14:dxf>
              <fill>
                <patternFill>
                  <bgColor rgb="FFFFFF00"/>
                </patternFill>
              </fill>
            </x14:dxf>
          </x14:cfRule>
          <x14:cfRule type="containsText" priority="6" operator="containsText" id="{B7B13494-E0B2-417B-B107-27A90FED7DBF}">
            <xm:f>NOT(ISERROR(SEARCH("Basic Sustainable Services",F18)))</xm:f>
            <xm:f>"Basic Sustainable Services"</xm:f>
            <x14:dxf>
              <fill>
                <patternFill>
                  <bgColor rgb="FFFF9900"/>
                </patternFill>
              </fill>
            </x14:dxf>
          </x14:cfRule>
          <x14:cfRule type="containsText" priority="7" operator="containsText" id="{4CE1CE90-2E00-4CAB-BB27-53D7FE3F9CD0}">
            <xm:f>NOT(ISERROR(SEARCH("Inadequate Sustainable Services",F18)))</xm:f>
            <xm:f>"Inadequate Sustainable Services"</xm:f>
            <x14:dxf>
              <fill>
                <patternFill>
                  <bgColor rgb="FFFF0000"/>
                </patternFill>
              </fill>
            </x14:dxf>
          </x14:cfRule>
          <xm:sqref>F18</xm:sqref>
        </x14:conditionalFormatting>
        <x14:conditionalFormatting xmlns:xm="http://schemas.microsoft.com/office/excel/2006/main">
          <x14:cfRule type="containsText" priority="19" operator="containsText" id="{A9E4D211-89CE-4284-8A57-8312067E0626}">
            <xm:f>NOT(ISERROR(SEARCH("Los Servicios Sostenibles Son de Nivel Alto",B3)))</xm:f>
            <xm:f>"Los Servicios Sostenibles Son de Nivel Alto"</xm:f>
            <x14:dxf>
              <font>
                <color theme="0"/>
              </font>
              <fill>
                <patternFill>
                  <bgColor rgb="FFB0BA25"/>
                </patternFill>
              </fill>
            </x14:dxf>
          </x14:cfRule>
          <x14:cfRule type="containsText" priority="20" operator="containsText" id="{48611548-2AE8-4534-896C-86290E861B75}">
            <xm:f>NOT(ISERROR(SEARCH("Los Servicios Sostenibles Son Intermedios",B3)))</xm:f>
            <xm:f>"Los Servicios Sostenibles Son Intermedios"</xm:f>
            <x14:dxf>
              <fill>
                <patternFill>
                  <bgColor rgb="FFF9C400"/>
                </patternFill>
              </fill>
            </x14:dxf>
          </x14:cfRule>
          <x14:cfRule type="containsText" priority="21" operator="containsText" id="{C612CA59-3C22-4D8D-8CE6-03891C6C2E2E}">
            <xm:f>NOT(ISERROR(SEARCH("Los Servicios Sostenibles Son Básicos",B3)))</xm:f>
            <xm:f>"Los Servicios Sostenibles Son Básicos"</xm:f>
            <x14:dxf>
              <font>
                <color theme="0"/>
              </font>
              <fill>
                <patternFill>
                  <bgColor rgb="FFF26300"/>
                </patternFill>
              </fill>
            </x14:dxf>
          </x14:cfRule>
          <x14:cfRule type="containsText" priority="22" operator="containsText" id="{E8704015-CE2F-4338-A298-3BDC31C3ECA2}">
            <xm:f>NOT(ISERROR(SEARCH("Los Servicios Sostenibles Son Inadecuados",B3)))</xm:f>
            <xm:f>"Los Servicios Sostenibles Son Inadecuados"</xm:f>
            <x14:dxf>
              <font>
                <color theme="0"/>
              </font>
              <fill>
                <patternFill>
                  <bgColor rgb="FF871F17"/>
                </patternFill>
              </fill>
            </x14:dxf>
          </x14:cfRule>
          <xm:sqref>B3:C17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640625" defaultRowHeight="1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topLeftCell="A16" zoomScale="80" zoomScaleNormal="80" workbookViewId="0">
      <selection activeCell="B30" sqref="B30"/>
    </sheetView>
  </sheetViews>
  <sheetFormatPr defaultColWidth="9.1640625" defaultRowHeight="14" x14ac:dyDescent="0.3"/>
  <cols>
    <col min="1" max="1" width="11.4140625" style="39" customWidth="1"/>
    <col min="2" max="2" width="78.5" style="39" customWidth="1"/>
    <col min="3" max="3" width="43.4140625" style="39" customWidth="1"/>
    <col min="4" max="4" width="50.9140625" style="39" customWidth="1"/>
    <col min="5" max="5" width="65.4140625" style="39" customWidth="1"/>
    <col min="6" max="16384" width="9.1640625" style="39"/>
  </cols>
  <sheetData>
    <row r="1" spans="1:5" ht="17.5" x14ac:dyDescent="0.3">
      <c r="A1" s="83" t="s">
        <v>106</v>
      </c>
      <c r="B1" s="84"/>
      <c r="C1" s="84"/>
      <c r="D1" s="80"/>
      <c r="E1" s="81"/>
    </row>
    <row r="2" spans="1:5" x14ac:dyDescent="0.3">
      <c r="A2" s="62" t="s">
        <v>1</v>
      </c>
      <c r="B2" s="62"/>
      <c r="C2" s="82" t="s">
        <v>107</v>
      </c>
      <c r="D2" s="33" t="s">
        <v>108</v>
      </c>
      <c r="E2" s="33" t="s">
        <v>109</v>
      </c>
    </row>
    <row r="3" spans="1:5" x14ac:dyDescent="0.3">
      <c r="A3" s="74" t="s">
        <v>5</v>
      </c>
      <c r="B3" s="74"/>
      <c r="C3" s="52" t="str">
        <f>IF(C4=10,"Los Servicios Sostenibles Son de Nivel Alto","Los Servicios Sostenibles Son Inadecuados")</f>
        <v>Los Servicios Sostenibles Son Inadecuados</v>
      </c>
      <c r="D3" s="107"/>
      <c r="E3" s="107"/>
    </row>
    <row r="4" spans="1:5" ht="28" x14ac:dyDescent="0.3">
      <c r="A4" s="1"/>
      <c r="B4" s="1" t="s">
        <v>115</v>
      </c>
      <c r="C4" s="38"/>
      <c r="D4" s="38"/>
      <c r="E4" s="38"/>
    </row>
    <row r="5" spans="1:5" x14ac:dyDescent="0.3">
      <c r="A5" s="74" t="s">
        <v>10</v>
      </c>
      <c r="B5" s="74"/>
      <c r="C5" s="108" t="str">
        <f>IF(SUM(C6:C9)=40,"Los Servicios Sostenibles Son de Nivel Alto",IF(AND(C6&gt;=8,C7=10,C8=10,C9=10),"Los Servicios Sostenibles Son Intermedios",IF(SUM(C6:C9)&gt;=19,"Los Servicios Sostenibles Son Básicos","Los Servicios Sostenibles Son Inadecuados")))</f>
        <v>Los Servicios Sostenibles Son Inadecuados</v>
      </c>
      <c r="D5" s="107"/>
      <c r="E5" s="107"/>
    </row>
    <row r="6" spans="1:5" ht="28" x14ac:dyDescent="0.3">
      <c r="A6" s="8"/>
      <c r="B6" s="1" t="s">
        <v>11</v>
      </c>
      <c r="C6" s="38"/>
      <c r="D6" s="34"/>
      <c r="E6" s="38"/>
    </row>
    <row r="7" spans="1:5" ht="42" x14ac:dyDescent="0.3">
      <c r="A7" s="1"/>
      <c r="B7" s="1" t="s">
        <v>14</v>
      </c>
      <c r="C7" s="38"/>
      <c r="D7" s="38"/>
      <c r="E7" s="38"/>
    </row>
    <row r="8" spans="1:5" ht="42" x14ac:dyDescent="0.3">
      <c r="A8" s="1"/>
      <c r="B8" s="8" t="s">
        <v>17</v>
      </c>
      <c r="C8" s="38"/>
      <c r="D8" s="38"/>
      <c r="E8" s="38"/>
    </row>
    <row r="9" spans="1:5" ht="42" x14ac:dyDescent="0.3">
      <c r="A9" s="1"/>
      <c r="B9" s="8" t="s">
        <v>19</v>
      </c>
      <c r="C9" s="38"/>
      <c r="D9" s="38"/>
      <c r="E9" s="38"/>
    </row>
    <row r="10" spans="1:5" x14ac:dyDescent="0.3">
      <c r="A10" s="74" t="s">
        <v>21</v>
      </c>
      <c r="B10" s="74"/>
      <c r="C10" s="108" t="str">
        <f>IF(AND(C11=10,C12=10),"Los Servicios Sostenibles Son de Nivel Alto",IF(SUM(C11:C12)&gt;=10,"Los Servicios Sostenibles Son Básicos","Los Servicios Sostenibles Son Inadecuados"))</f>
        <v>Los Servicios Sostenibles Son Inadecuados</v>
      </c>
      <c r="D10" s="107"/>
      <c r="E10" s="107"/>
    </row>
    <row r="11" spans="1:5" ht="28" x14ac:dyDescent="0.3">
      <c r="A11" s="9"/>
      <c r="B11" s="9" t="s">
        <v>139</v>
      </c>
      <c r="C11" s="38"/>
      <c r="D11" s="34"/>
      <c r="E11" s="38"/>
    </row>
    <row r="12" spans="1:5" ht="28" x14ac:dyDescent="0.3">
      <c r="A12" s="9"/>
      <c r="B12" s="1" t="s">
        <v>117</v>
      </c>
      <c r="C12" s="38"/>
      <c r="D12" s="34"/>
      <c r="E12" s="38"/>
    </row>
    <row r="13" spans="1:5" x14ac:dyDescent="0.3">
      <c r="A13" s="74" t="s">
        <v>24</v>
      </c>
      <c r="B13" s="74"/>
      <c r="C13" s="108" t="str">
        <f>IF(AND(C14=10,C15=10),"Los Servicios Sostenibles Son de Nivel Alto",IF(SUM(C14:C15)&gt;=10,"Los Servicios Sostenibles Son Básicos","Los Servicios Sostenibles Son Inadecuados"))</f>
        <v>Los Servicios Sostenibles Son Inadecuados</v>
      </c>
      <c r="D13" s="107"/>
      <c r="E13" s="107"/>
    </row>
    <row r="14" spans="1:5" ht="28" x14ac:dyDescent="0.3">
      <c r="A14" s="1"/>
      <c r="B14" s="1" t="s">
        <v>140</v>
      </c>
      <c r="C14" s="38"/>
      <c r="D14" s="34"/>
      <c r="E14" s="35"/>
    </row>
    <row r="15" spans="1:5" ht="28" x14ac:dyDescent="0.3">
      <c r="A15" s="1"/>
      <c r="B15" s="19" t="s">
        <v>141</v>
      </c>
      <c r="C15" s="38"/>
      <c r="D15" s="36"/>
      <c r="E15" s="35"/>
    </row>
    <row r="16" spans="1:5" x14ac:dyDescent="0.3">
      <c r="A16" s="74" t="s">
        <v>30</v>
      </c>
      <c r="B16" s="74"/>
      <c r="C16" s="108" t="str">
        <f>IF(AND(C17=10,C18=10),"Los Servicios Sostenibles Son de Nivel Alto",IF(AND(C17=10,C18&gt;=8),"Los Servicios Sostenibles Son Intermedios",IF(SUM(C17:C18)&gt;=9,"Los Servicios Sostenibles Son Básicos","Los Servicios Sostenibles Son Inadecuados")))</f>
        <v>Los Servicios Sostenibles Son Inadecuados</v>
      </c>
      <c r="D16" s="107"/>
      <c r="E16" s="107"/>
    </row>
    <row r="17" spans="1:5" x14ac:dyDescent="0.3">
      <c r="A17" s="1"/>
      <c r="B17" s="1" t="s">
        <v>31</v>
      </c>
      <c r="C17" s="38"/>
      <c r="D17" s="35"/>
      <c r="E17" s="38"/>
    </row>
    <row r="18" spans="1:5" x14ac:dyDescent="0.3">
      <c r="A18" s="8"/>
      <c r="B18" s="1" t="s">
        <v>142</v>
      </c>
      <c r="C18" s="38"/>
      <c r="D18" s="35"/>
      <c r="E18" s="38"/>
    </row>
    <row r="19" spans="1:5" x14ac:dyDescent="0.3">
      <c r="A19" s="74" t="s">
        <v>37</v>
      </c>
      <c r="B19" s="74"/>
      <c r="C19" s="108" t="str">
        <f>IF(SUM(C20:C25)=60,"Los Servicios Sostenibles Son de Nivel Alto",IF(AND(C20&gt;=8,C21&gt;=8,C22&gt;=8,C23&gt;=6,C24&gt;=8,C25=10),"Los Servicios Sostenibles Son Intermedios",IF(SUM(C20:C25)&gt;=24,"Los Servicios Sostenibles Son Básicos","Los Servicios Sostenibles Son Inadecuados")))</f>
        <v>Los Servicios Sostenibles Son Inadecuados</v>
      </c>
      <c r="D19" s="37"/>
      <c r="E19" s="107"/>
    </row>
    <row r="20" spans="1:5" ht="70" x14ac:dyDescent="0.3">
      <c r="A20" s="8"/>
      <c r="B20" s="1" t="s">
        <v>110</v>
      </c>
      <c r="C20" s="109"/>
      <c r="D20" s="35"/>
      <c r="E20" s="38"/>
    </row>
    <row r="21" spans="1:5" ht="28" x14ac:dyDescent="0.3">
      <c r="A21" s="1"/>
      <c r="B21" s="1" t="s">
        <v>41</v>
      </c>
      <c r="C21" s="38"/>
      <c r="D21" s="35"/>
      <c r="E21" s="38"/>
    </row>
    <row r="22" spans="1:5" ht="28" x14ac:dyDescent="0.3">
      <c r="A22" s="1"/>
      <c r="B22" s="1" t="s">
        <v>43</v>
      </c>
      <c r="C22" s="38"/>
      <c r="D22" s="35"/>
      <c r="E22" s="38"/>
    </row>
    <row r="23" spans="1:5" x14ac:dyDescent="0.3">
      <c r="A23" s="9"/>
      <c r="B23" s="9" t="s">
        <v>143</v>
      </c>
      <c r="C23" s="38"/>
      <c r="D23" s="35"/>
      <c r="E23" s="38"/>
    </row>
    <row r="24" spans="1:5" x14ac:dyDescent="0.3">
      <c r="A24" s="9"/>
      <c r="B24" s="32" t="s">
        <v>47</v>
      </c>
      <c r="C24" s="38"/>
      <c r="D24" s="35"/>
      <c r="E24" s="38"/>
    </row>
    <row r="25" spans="1:5" ht="28" x14ac:dyDescent="0.3">
      <c r="A25" s="9"/>
      <c r="B25" s="32" t="s">
        <v>49</v>
      </c>
      <c r="C25" s="38"/>
      <c r="D25" s="35"/>
      <c r="E25" s="38"/>
    </row>
    <row r="26" spans="1:5" x14ac:dyDescent="0.3">
      <c r="A26" s="74" t="s">
        <v>52</v>
      </c>
      <c r="B26" s="74"/>
      <c r="C26" s="108" t="str">
        <f>IF(AND(C27=10,C28=10),"Los Servicios Sostenibles Son de Nivel Alto",IF(AND(C27&gt;=8,C28&gt;=8),"Los Servicios Sostenibles Son Intermedios",IF(SUM(C27:C28)&gt;=8,"Los Servicios Sostenibles Son Básicos","Los Servicios Sostenibles Son Inadecuados")))</f>
        <v>Los Servicios Sostenibles Son Inadecuados</v>
      </c>
      <c r="D26" s="37"/>
      <c r="E26" s="107"/>
    </row>
    <row r="27" spans="1:5" ht="42" x14ac:dyDescent="0.3">
      <c r="A27" s="9"/>
      <c r="B27" s="1" t="s">
        <v>53</v>
      </c>
      <c r="C27" s="38"/>
      <c r="D27" s="35"/>
      <c r="E27" s="38"/>
    </row>
    <row r="28" spans="1:5" ht="28" x14ac:dyDescent="0.3">
      <c r="A28" s="9"/>
      <c r="B28" s="9" t="s">
        <v>144</v>
      </c>
      <c r="C28" s="38"/>
      <c r="D28" s="35"/>
      <c r="E28" s="38"/>
    </row>
    <row r="29" spans="1:5" x14ac:dyDescent="0.3">
      <c r="A29" s="74" t="s">
        <v>56</v>
      </c>
      <c r="B29" s="74"/>
      <c r="C29" s="108" t="str">
        <f>IF(SUM(C30:C34)=50,"Los Servicios Sostenibles Son de Nivel Alto",IF(AND(C30=10,C31=10,C32&gt;=8,C33&gt;=8,C34=10),"Los Servicios Sostenibles Son Intermedios",IF(SUM(C30:C34)&gt;=23,"Los Servicios Sostenibles Son Básicos","Los Servicios Sostenibles Son Inadecuados")))</f>
        <v>Los Servicios Sostenibles Son Inadecuados</v>
      </c>
      <c r="D29" s="107"/>
      <c r="E29" s="107"/>
    </row>
    <row r="30" spans="1:5" ht="28" x14ac:dyDescent="0.3">
      <c r="A30" s="9"/>
      <c r="B30" s="9" t="s">
        <v>57</v>
      </c>
      <c r="C30" s="38"/>
      <c r="D30" s="34"/>
      <c r="E30" s="38"/>
    </row>
    <row r="31" spans="1:5" ht="28" x14ac:dyDescent="0.3">
      <c r="A31" s="9"/>
      <c r="B31" s="1" t="s">
        <v>59</v>
      </c>
      <c r="C31" s="38"/>
      <c r="D31" s="36"/>
      <c r="E31" s="38"/>
    </row>
    <row r="32" spans="1:5" ht="28" x14ac:dyDescent="0.3">
      <c r="A32" s="9"/>
      <c r="B32" s="9" t="s">
        <v>145</v>
      </c>
      <c r="C32" s="38"/>
      <c r="D32" s="36"/>
      <c r="E32" s="38"/>
    </row>
    <row r="33" spans="1:5" ht="28" x14ac:dyDescent="0.3">
      <c r="A33" s="9"/>
      <c r="B33" s="9" t="s">
        <v>146</v>
      </c>
      <c r="C33" s="38"/>
      <c r="D33" s="34"/>
      <c r="E33" s="34"/>
    </row>
    <row r="34" spans="1:5" ht="28" x14ac:dyDescent="0.3">
      <c r="A34" s="32"/>
      <c r="B34" s="1" t="s">
        <v>147</v>
      </c>
      <c r="C34" s="38"/>
      <c r="D34" s="34"/>
      <c r="E34" s="38"/>
    </row>
    <row r="35" spans="1:5" s="12" customFormat="1" x14ac:dyDescent="0.3">
      <c r="A35" s="6"/>
      <c r="B35" s="6"/>
      <c r="C35" s="6"/>
      <c r="D35" s="6"/>
      <c r="E35" s="6"/>
    </row>
    <row r="36" spans="1:5" s="12" customFormat="1" x14ac:dyDescent="0.3">
      <c r="A36" s="75" t="s">
        <v>67</v>
      </c>
      <c r="B36" s="75"/>
      <c r="C36" s="106"/>
      <c r="D36" s="106"/>
      <c r="E36" s="31"/>
    </row>
    <row r="37" spans="1:5" s="12" customFormat="1" x14ac:dyDescent="0.3">
      <c r="A37" s="76" t="s">
        <v>68</v>
      </c>
      <c r="B37" s="77"/>
      <c r="C37" s="78" t="str">
        <f>IF(C43="NA",IF(SUM(C38:C40,C42,C45)=50,"Nivel Alto de planeacion de saneamiento",IF(SUM(C38:C45)&gt;=25,"Nivel Basico de planeacion de saneamiento","Nivel inadecuado de planeacion de saneamiento")),IF(SUM(C38:C45)=60,"Nivel Alto de planeacion de saneamiento",IF(SUM(C38:C45)&gt;=30,"Nivel basico de planeacion de saneamiento","Nivel inadecuado de planeacion de saneamiento")))</f>
        <v>Nivel inadecuado de planeacion de saneamiento</v>
      </c>
      <c r="D37" s="40"/>
      <c r="E37" s="107"/>
    </row>
    <row r="38" spans="1:5" s="12" customFormat="1" ht="28" x14ac:dyDescent="0.3">
      <c r="A38" s="18"/>
      <c r="B38" s="19" t="s">
        <v>69</v>
      </c>
      <c r="C38" s="110"/>
      <c r="D38" s="42"/>
      <c r="E38" s="28"/>
    </row>
    <row r="39" spans="1:5" ht="42" x14ac:dyDescent="0.3">
      <c r="A39" s="21"/>
      <c r="B39" s="22" t="s">
        <v>72</v>
      </c>
      <c r="C39" s="110"/>
      <c r="D39" s="111"/>
      <c r="E39" s="28"/>
    </row>
    <row r="40" spans="1:5" ht="28" x14ac:dyDescent="0.3">
      <c r="A40" s="21"/>
      <c r="B40" s="78" t="s">
        <v>148</v>
      </c>
      <c r="C40" s="110"/>
      <c r="D40" s="111"/>
      <c r="E40" s="28"/>
    </row>
    <row r="41" spans="1:5" x14ac:dyDescent="0.3">
      <c r="A41" s="76" t="s">
        <v>77</v>
      </c>
      <c r="B41" s="77"/>
      <c r="C41" s="112"/>
      <c r="D41" s="112"/>
      <c r="E41" s="113"/>
    </row>
    <row r="42" spans="1:5" ht="28" x14ac:dyDescent="0.3">
      <c r="A42" s="46"/>
      <c r="B42" s="47" t="s">
        <v>78</v>
      </c>
      <c r="C42" s="110"/>
      <c r="D42" s="111"/>
      <c r="E42" s="114"/>
    </row>
    <row r="43" spans="1:5" ht="28" x14ac:dyDescent="0.3">
      <c r="A43" s="46"/>
      <c r="B43" s="47" t="s">
        <v>81</v>
      </c>
      <c r="C43" s="110"/>
      <c r="D43" s="111"/>
      <c r="E43" s="114"/>
    </row>
    <row r="44" spans="1:5" x14ac:dyDescent="0.3">
      <c r="A44" s="76" t="s">
        <v>84</v>
      </c>
      <c r="B44" s="77"/>
      <c r="C44" s="112"/>
      <c r="D44" s="112"/>
      <c r="E44" s="113"/>
    </row>
    <row r="45" spans="1:5" ht="28" x14ac:dyDescent="0.3">
      <c r="A45" s="46"/>
      <c r="B45" s="47" t="s">
        <v>85</v>
      </c>
      <c r="C45" s="110"/>
      <c r="D45" s="111"/>
      <c r="E45" s="115"/>
    </row>
    <row r="46" spans="1:5" x14ac:dyDescent="0.3">
      <c r="A46" s="24"/>
      <c r="B46" s="24"/>
      <c r="C46" s="24"/>
      <c r="D46" s="29"/>
      <c r="E46" s="24"/>
    </row>
    <row r="47" spans="1:5" x14ac:dyDescent="0.3">
      <c r="A47" s="71" t="s">
        <v>88</v>
      </c>
      <c r="B47" s="72"/>
      <c r="C47" s="25"/>
      <c r="D47" s="48"/>
      <c r="E47" s="49"/>
    </row>
    <row r="48" spans="1:5" ht="98" x14ac:dyDescent="0.3">
      <c r="A48" s="79" t="s">
        <v>114</v>
      </c>
      <c r="B48" s="42" t="s">
        <v>111</v>
      </c>
      <c r="C48" s="38"/>
      <c r="D48" s="42"/>
      <c r="E48" s="51"/>
    </row>
  </sheetData>
  <sheetProtection formatCells="0" formatColumns="0" formatRows="0" sort="0" autoFilter="0"/>
  <mergeCells count="15">
    <mergeCell ref="A1:C1"/>
    <mergeCell ref="A26:B26"/>
    <mergeCell ref="A19:B19"/>
    <mergeCell ref="A29:B29"/>
    <mergeCell ref="A16:B16"/>
    <mergeCell ref="A13:B13"/>
    <mergeCell ref="A5:B5"/>
    <mergeCell ref="A2:B2"/>
    <mergeCell ref="A3:B3"/>
    <mergeCell ref="A10:B10"/>
    <mergeCell ref="A37:B37"/>
    <mergeCell ref="A41:B41"/>
    <mergeCell ref="A44:B44"/>
    <mergeCell ref="A47:B47"/>
    <mergeCell ref="A36:B36"/>
  </mergeCells>
  <pageMargins left="0.7" right="0.7" top="0.75" bottom="0.75" header="0.3" footer="0.3"/>
  <pageSetup orientation="portrait" verticalDpi="1200" r:id="rId1"/>
  <extLst>
    <ext xmlns:x14="http://schemas.microsoft.com/office/spreadsheetml/2009/9/main" uri="{78C0D931-6437-407d-A8EE-F0AAD7539E65}">
      <x14:conditionalFormattings>
        <x14:conditionalFormatting xmlns:xm="http://schemas.microsoft.com/office/excel/2006/main">
          <x14:cfRule type="containsText" priority="388" operator="containsText" id="{553F1532-D234-4015-AD7B-37076635A66D}">
            <xm:f>NOT(ISERROR(SEARCH("Los Servicios Sostenibles Son de Nivel Alto",D15)))</xm:f>
            <xm:f>"Los Servicios Sostenibles Son de Nivel Alto"</xm:f>
            <x14:dxf>
              <fill>
                <patternFill>
                  <bgColor rgb="FF00CC00"/>
                </patternFill>
              </fill>
            </x14:dxf>
          </x14:cfRule>
          <x14:cfRule type="containsText" priority="389" operator="containsText" id="{E7984213-67AB-4216-83FD-D18C8B91E1E1}">
            <xm:f>NOT(ISERROR(SEARCH("Los Servicios Sostenibles Son Intermedios",D15)))</xm:f>
            <xm:f>"Los Servicios Sostenibles Son Intermedios"</xm:f>
            <x14:dxf>
              <fill>
                <patternFill>
                  <bgColor rgb="FFFFFF00"/>
                </patternFill>
              </fill>
            </x14:dxf>
          </x14:cfRule>
          <x14:cfRule type="containsText" priority="390" operator="containsText" id="{1F5CBAB7-762C-4568-BE72-B23FCEE08C33}">
            <xm:f>NOT(ISERROR(SEARCH("Los Servicios Sostenibles Son Básicos",D15)))</xm:f>
            <xm:f>"Los Servicios Sostenibles Son Básicos"</xm:f>
            <x14:dxf>
              <fill>
                <patternFill>
                  <bgColor rgb="FFFF9900"/>
                </patternFill>
              </fill>
            </x14:dxf>
          </x14:cfRule>
          <x14:cfRule type="containsText" priority="391" operator="containsText" id="{A8E673B7-EDEB-47F1-B112-180AE77A536D}">
            <xm:f>NOT(ISERROR(SEARCH("Los Servicios Sostenibles Son Inadecuados",D15)))</xm:f>
            <xm:f>"Los Servicios Sostenibles Son Inadecuados"</xm:f>
            <x14:dxf>
              <fill>
                <patternFill>
                  <bgColor rgb="FFFF0000"/>
                </patternFill>
              </fill>
            </x14:dxf>
          </x14:cfRule>
          <xm:sqref>D15</xm:sqref>
        </x14:conditionalFormatting>
        <x14:conditionalFormatting xmlns:xm="http://schemas.microsoft.com/office/excel/2006/main">
          <x14:cfRule type="containsText" priority="364" operator="containsText" id="{86760D37-A34F-4131-B349-DB94E9C157B5}">
            <xm:f>NOT(ISERROR(SEARCH("Los Servicios Sostenibles Son de Nivel Alto",D33)))</xm:f>
            <xm:f>"Los Servicios Sostenibles Son de Nivel Alto"</xm:f>
            <x14:dxf>
              <fill>
                <patternFill>
                  <bgColor rgb="FF00CC00"/>
                </patternFill>
              </fill>
            </x14:dxf>
          </x14:cfRule>
          <x14:cfRule type="containsText" priority="365" operator="containsText" id="{DD1CAD78-6647-4B4F-9D34-C0F9D806B0B1}">
            <xm:f>NOT(ISERROR(SEARCH("Los Servicios Sostenibles Son Intermedios",D33)))</xm:f>
            <xm:f>"Los Servicios Sostenibles Son Intermedios"</xm:f>
            <x14:dxf>
              <fill>
                <patternFill>
                  <bgColor rgb="FFFFFF00"/>
                </patternFill>
              </fill>
            </x14:dxf>
          </x14:cfRule>
          <x14:cfRule type="containsText" priority="366" operator="containsText" id="{97FE46AA-A3ED-4F60-AE50-8BEE20926032}">
            <xm:f>NOT(ISERROR(SEARCH("Los Servicios Sostenibles Son Básicos",D33)))</xm:f>
            <xm:f>"Los Servicios Sostenibles Son Básicos"</xm:f>
            <x14:dxf>
              <fill>
                <patternFill>
                  <bgColor rgb="FFFF9900"/>
                </patternFill>
              </fill>
            </x14:dxf>
          </x14:cfRule>
          <x14:cfRule type="containsText" priority="367" operator="containsText" id="{2E6BD3DB-C234-4002-AC24-0673E8F3D7FA}">
            <xm:f>NOT(ISERROR(SEARCH("Los Servicios Sostenibles Son Inadecuados",D33)))</xm:f>
            <xm:f>"Los Servicios Sostenibles Son Inadecuados"</xm:f>
            <x14:dxf>
              <fill>
                <patternFill>
                  <bgColor rgb="FFFF0000"/>
                </patternFill>
              </fill>
            </x14:dxf>
          </x14:cfRule>
          <xm:sqref>D33</xm:sqref>
        </x14:conditionalFormatting>
        <x14:conditionalFormatting xmlns:xm="http://schemas.microsoft.com/office/excel/2006/main">
          <x14:cfRule type="containsText" priority="360" operator="containsText" id="{0329EFAA-D773-4552-955F-F7700B04E75D}">
            <xm:f>NOT(ISERROR(SEARCH("Los Servicios Sostenibles Son de Nivel Alto",D32)))</xm:f>
            <xm:f>"Los Servicios Sostenibles Son de Nivel Alto"</xm:f>
            <x14:dxf>
              <fill>
                <patternFill>
                  <bgColor rgb="FF00CC00"/>
                </patternFill>
              </fill>
            </x14:dxf>
          </x14:cfRule>
          <x14:cfRule type="containsText" priority="361" operator="containsText" id="{0BD6FA05-1968-4294-80F3-42FA2D712A81}">
            <xm:f>NOT(ISERROR(SEARCH("Los Servicios Sostenibles Son Intermedios",D32)))</xm:f>
            <xm:f>"Los Servicios Sostenibles Son Intermedios"</xm:f>
            <x14:dxf>
              <fill>
                <patternFill>
                  <bgColor rgb="FFFFFF00"/>
                </patternFill>
              </fill>
            </x14:dxf>
          </x14:cfRule>
          <x14:cfRule type="containsText" priority="362" operator="containsText" id="{4648EFA6-E5F4-4CF4-8D4D-E3A1EDA223F7}">
            <xm:f>NOT(ISERROR(SEARCH("Los Servicios Sostenibles Son Básicos",D32)))</xm:f>
            <xm:f>"Los Servicios Sostenibles Son Básicos"</xm:f>
            <x14:dxf>
              <fill>
                <patternFill>
                  <bgColor rgb="FFFF9900"/>
                </patternFill>
              </fill>
            </x14:dxf>
          </x14:cfRule>
          <x14:cfRule type="containsText" priority="363" operator="containsText" id="{D7CF8380-9148-454C-9E36-0D94AC02944C}">
            <xm:f>NOT(ISERROR(SEARCH("Los Servicios Sostenibles Son Inadecuados",D32)))</xm:f>
            <xm:f>"Los Servicios Sostenibles Son Inadecuados"</xm:f>
            <x14:dxf>
              <fill>
                <patternFill>
                  <bgColor rgb="FFFF0000"/>
                </patternFill>
              </fill>
            </x14:dxf>
          </x14:cfRule>
          <xm:sqref>D32:D33</xm:sqref>
        </x14:conditionalFormatting>
        <x14:conditionalFormatting xmlns:xm="http://schemas.microsoft.com/office/excel/2006/main">
          <x14:cfRule type="containsText" priority="356" operator="containsText" id="{23572292-CD49-483B-AD00-A3DAA9053DE9}">
            <xm:f>NOT(ISERROR(SEARCH("Los Servicios Sostenibles Son de Nivel Alto",D31)))</xm:f>
            <xm:f>"Los Servicios Sostenibles Son de Nivel Alto"</xm:f>
            <x14:dxf>
              <fill>
                <patternFill>
                  <bgColor rgb="FF00CC00"/>
                </patternFill>
              </fill>
            </x14:dxf>
          </x14:cfRule>
          <x14:cfRule type="containsText" priority="357" operator="containsText" id="{073A457F-E55C-437F-9AB5-7DACC7E16CC1}">
            <xm:f>NOT(ISERROR(SEARCH("Los Servicios Sostenibles Son Intermedios",D31)))</xm:f>
            <xm:f>"Los Servicios Sostenibles Son Intermedios"</xm:f>
            <x14:dxf>
              <fill>
                <patternFill>
                  <bgColor rgb="FFFFFF00"/>
                </patternFill>
              </fill>
            </x14:dxf>
          </x14:cfRule>
          <x14:cfRule type="containsText" priority="358" operator="containsText" id="{44F08BB7-2D9D-4CE5-84F3-AC9D7DEB659A}">
            <xm:f>NOT(ISERROR(SEARCH("Los Servicios Sostenibles Son Básicos",D31)))</xm:f>
            <xm:f>"Los Servicios Sostenibles Son Básicos"</xm:f>
            <x14:dxf>
              <fill>
                <patternFill>
                  <bgColor rgb="FFFF9900"/>
                </patternFill>
              </fill>
            </x14:dxf>
          </x14:cfRule>
          <x14:cfRule type="containsText" priority="359" operator="containsText" id="{40AC9A55-1319-4726-8D31-806AF4223636}">
            <xm:f>NOT(ISERROR(SEARCH("Los Servicios Sostenibles Son Inadecuados",D31)))</xm:f>
            <xm:f>"Los Servicios Sostenibles Son Inadecuados"</xm:f>
            <x14:dxf>
              <fill>
                <patternFill>
                  <bgColor rgb="FFFF0000"/>
                </patternFill>
              </fill>
            </x14:dxf>
          </x14:cfRule>
          <xm:sqref>D31</xm:sqref>
        </x14:conditionalFormatting>
        <x14:conditionalFormatting xmlns:xm="http://schemas.microsoft.com/office/excel/2006/main">
          <x14:cfRule type="containsText" priority="352" operator="containsText" id="{A2B3482D-9529-4B4C-80A6-022DC74212E5}">
            <xm:f>NOT(ISERROR(SEARCH("Los Servicios Sostenibles Son de Nivel Alto",D32)))</xm:f>
            <xm:f>"Los Servicios Sostenibles Son de Nivel Alto"</xm:f>
            <x14:dxf>
              <fill>
                <patternFill>
                  <bgColor rgb="FF00CC00"/>
                </patternFill>
              </fill>
            </x14:dxf>
          </x14:cfRule>
          <x14:cfRule type="containsText" priority="353" operator="containsText" id="{CF506EE9-4DF7-4B14-9153-BFEA79784224}">
            <xm:f>NOT(ISERROR(SEARCH("Los Servicios Sostenibles Son Intermedios",D32)))</xm:f>
            <xm:f>"Los Servicios Sostenibles Son Intermedios"</xm:f>
            <x14:dxf>
              <fill>
                <patternFill>
                  <bgColor rgb="FFFFFF00"/>
                </patternFill>
              </fill>
            </x14:dxf>
          </x14:cfRule>
          <x14:cfRule type="containsText" priority="354" operator="containsText" id="{68D96598-9077-4784-9FAD-F9984E122222}">
            <xm:f>NOT(ISERROR(SEARCH("Los Servicios Sostenibles Son Básicos",D32)))</xm:f>
            <xm:f>"Los Servicios Sostenibles Son Básicos"</xm:f>
            <x14:dxf>
              <fill>
                <patternFill>
                  <bgColor rgb="FFFF9900"/>
                </patternFill>
              </fill>
            </x14:dxf>
          </x14:cfRule>
          <x14:cfRule type="containsText" priority="355" operator="containsText" id="{6BECCFEE-1017-4E1B-927C-57C7BF9867FD}">
            <xm:f>NOT(ISERROR(SEARCH("Los Servicios Sostenibles Son Inadecuados",D32)))</xm:f>
            <xm:f>"Los Servicios Sostenibles Son Inadecuados"</xm:f>
            <x14:dxf>
              <fill>
                <patternFill>
                  <bgColor rgb="FFFF0000"/>
                </patternFill>
              </fill>
            </x14:dxf>
          </x14:cfRule>
          <xm:sqref>D32</xm:sqref>
        </x14:conditionalFormatting>
        <x14:conditionalFormatting xmlns:xm="http://schemas.microsoft.com/office/excel/2006/main">
          <x14:cfRule type="containsText" priority="344" operator="containsText" id="{4A8FE4E9-D8A7-4BB9-92FA-182A3349A40B}">
            <xm:f>NOT(ISERROR(SEARCH("Los Servicios Sostenibles Son de Nivel Alto",D34)))</xm:f>
            <xm:f>"Los Servicios Sostenibles Son de Nivel Alto"</xm:f>
            <x14:dxf>
              <fill>
                <patternFill>
                  <bgColor rgb="FF00CC00"/>
                </patternFill>
              </fill>
            </x14:dxf>
          </x14:cfRule>
          <x14:cfRule type="containsText" priority="345" operator="containsText" id="{2615A977-988D-490B-B271-8CF5F38DC258}">
            <xm:f>NOT(ISERROR(SEARCH("Los Servicios Sostenibles Son Intermedios",D34)))</xm:f>
            <xm:f>"Los Servicios Sostenibles Son Intermedios"</xm:f>
            <x14:dxf>
              <fill>
                <patternFill>
                  <bgColor rgb="FFFFFF00"/>
                </patternFill>
              </fill>
            </x14:dxf>
          </x14:cfRule>
          <x14:cfRule type="containsText" priority="346" operator="containsText" id="{5CF3EC70-1DFE-45BD-B769-986567D3B6D4}">
            <xm:f>NOT(ISERROR(SEARCH("Los Servicios Sostenibles Son Básicos",D34)))</xm:f>
            <xm:f>"Los Servicios Sostenibles Son Básicos"</xm:f>
            <x14:dxf>
              <fill>
                <patternFill>
                  <bgColor rgb="FFFF9900"/>
                </patternFill>
              </fill>
            </x14:dxf>
          </x14:cfRule>
          <x14:cfRule type="containsText" priority="347" operator="containsText" id="{AA282D40-4019-4273-9166-AE7BB88E289B}">
            <xm:f>NOT(ISERROR(SEARCH("Los Servicios Sostenibles Son Inadecuados",D34)))</xm:f>
            <xm:f>"Los Servicios Sostenibles Son Inadecuados"</xm:f>
            <x14:dxf>
              <fill>
                <patternFill>
                  <bgColor rgb="FFFF0000"/>
                </patternFill>
              </fill>
            </x14:dxf>
          </x14:cfRule>
          <xm:sqref>D34</xm:sqref>
        </x14:conditionalFormatting>
        <x14:conditionalFormatting xmlns:xm="http://schemas.microsoft.com/office/excel/2006/main">
          <x14:cfRule type="containsText" priority="340" operator="containsText" id="{2060F1F2-A793-417E-89AC-430AE069B843}">
            <xm:f>NOT(ISERROR(SEARCH("Los Servicios Sostenibles Son de Nivel Alto",D17)))</xm:f>
            <xm:f>"Los Servicios Sostenibles Son de Nivel Alto"</xm:f>
            <x14:dxf>
              <fill>
                <patternFill>
                  <bgColor rgb="FF00CC00"/>
                </patternFill>
              </fill>
            </x14:dxf>
          </x14:cfRule>
          <x14:cfRule type="containsText" priority="341" operator="containsText" id="{8AB576AF-002A-48DC-9A36-2D87BC226433}">
            <xm:f>NOT(ISERROR(SEARCH("Los Servicios Sostenibles Son Intermedios",D17)))</xm:f>
            <xm:f>"Los Servicios Sostenibles Son Intermedios"</xm:f>
            <x14:dxf>
              <fill>
                <patternFill>
                  <bgColor rgb="FFFFFF00"/>
                </patternFill>
              </fill>
            </x14:dxf>
          </x14:cfRule>
          <x14:cfRule type="containsText" priority="342" operator="containsText" id="{03C805A5-C970-47C0-A81E-51AD8A223F6E}">
            <xm:f>NOT(ISERROR(SEARCH("Los Servicios Sostenibles Son Básicos",D17)))</xm:f>
            <xm:f>"Los Servicios Sostenibles Son Básicos"</xm:f>
            <x14:dxf>
              <fill>
                <patternFill>
                  <bgColor rgb="FFFF9900"/>
                </patternFill>
              </fill>
            </x14:dxf>
          </x14:cfRule>
          <x14:cfRule type="containsText" priority="343" operator="containsText" id="{E6D4BA53-0FB7-4DB2-B9AA-A418CAAD25FA}">
            <xm:f>NOT(ISERROR(SEARCH("Los Servicios Sostenibles Son Inadecuados",D17)))</xm:f>
            <xm:f>"Los Servicios Sostenibles Son Inadecuados"</xm:f>
            <x14:dxf>
              <fill>
                <patternFill>
                  <bgColor rgb="FFFF0000"/>
                </patternFill>
              </fill>
            </x14:dxf>
          </x14:cfRule>
          <xm:sqref>D17</xm:sqref>
        </x14:conditionalFormatting>
        <x14:conditionalFormatting xmlns:xm="http://schemas.microsoft.com/office/excel/2006/main">
          <x14:cfRule type="containsText" priority="308" operator="containsText" id="{16A8E701-C2A5-4B65-B96F-0190BCD7DB45}">
            <xm:f>NOT(ISERROR(SEARCH("Los Servicios Sostenibles Son de Nivel Alto",D30)))</xm:f>
            <xm:f>"Los Servicios Sostenibles Son de Nivel Alto"</xm:f>
            <x14:dxf>
              <fill>
                <patternFill>
                  <bgColor rgb="FF00CC00"/>
                </patternFill>
              </fill>
            </x14:dxf>
          </x14:cfRule>
          <x14:cfRule type="containsText" priority="309" operator="containsText" id="{11FC61A9-348A-4DB8-ADF4-B7D6EB3C5ED8}">
            <xm:f>NOT(ISERROR(SEARCH("Los Servicios Sostenibles Son Intermedios",D30)))</xm:f>
            <xm:f>"Los Servicios Sostenibles Son Intermedios"</xm:f>
            <x14:dxf>
              <fill>
                <patternFill>
                  <bgColor rgb="FFFFFF00"/>
                </patternFill>
              </fill>
            </x14:dxf>
          </x14:cfRule>
          <x14:cfRule type="containsText" priority="310" operator="containsText" id="{F41D2B6A-3909-4CFF-A8C5-804F28C920EA}">
            <xm:f>NOT(ISERROR(SEARCH("Los Servicios Sostenibles Son Básicos",D30)))</xm:f>
            <xm:f>"Los Servicios Sostenibles Son Básicos"</xm:f>
            <x14:dxf>
              <fill>
                <patternFill>
                  <bgColor rgb="FFFF9900"/>
                </patternFill>
              </fill>
            </x14:dxf>
          </x14:cfRule>
          <x14:cfRule type="containsText" priority="311" operator="containsText" id="{F629356A-17CE-4AF0-8DB7-BFA9B1DD85C9}">
            <xm:f>NOT(ISERROR(SEARCH("Los Servicios Sostenibles Son Inadecuados",D30)))</xm:f>
            <xm:f>"Los Servicios Sostenibles Son Inadecuados"</xm:f>
            <x14:dxf>
              <fill>
                <patternFill>
                  <bgColor rgb="FFFF0000"/>
                </patternFill>
              </fill>
            </x14:dxf>
          </x14:cfRule>
          <xm:sqref>D30</xm:sqref>
        </x14:conditionalFormatting>
        <x14:conditionalFormatting xmlns:xm="http://schemas.microsoft.com/office/excel/2006/main">
          <x14:cfRule type="containsText" priority="304" operator="containsText" id="{A7996637-74B9-4D5C-A23E-6BF9A1E0A8BC}">
            <xm:f>NOT(ISERROR(SEARCH("Los Servicios Sostenibles Son de Nivel Alto",D6)))</xm:f>
            <xm:f>"Los Servicios Sostenibles Son de Nivel Alto"</xm:f>
            <x14:dxf>
              <fill>
                <patternFill>
                  <bgColor rgb="FF00CC00"/>
                </patternFill>
              </fill>
            </x14:dxf>
          </x14:cfRule>
          <x14:cfRule type="containsText" priority="305" operator="containsText" id="{8B38AC6E-DDBE-41A5-B512-98C292BA05AD}">
            <xm:f>NOT(ISERROR(SEARCH("Los Servicios Sostenibles Son Intermedios",D6)))</xm:f>
            <xm:f>"Los Servicios Sostenibles Son Intermedios"</xm:f>
            <x14:dxf>
              <fill>
                <patternFill>
                  <bgColor rgb="FFFFFF00"/>
                </patternFill>
              </fill>
            </x14:dxf>
          </x14:cfRule>
          <x14:cfRule type="containsText" priority="306" operator="containsText" id="{6CEA08FD-F9F8-4355-A52D-2C3421E2974C}">
            <xm:f>NOT(ISERROR(SEARCH("Los Servicios Sostenibles Son Básicos",D6)))</xm:f>
            <xm:f>"Los Servicios Sostenibles Son Básicos"</xm:f>
            <x14:dxf>
              <fill>
                <patternFill>
                  <bgColor rgb="FFFF9900"/>
                </patternFill>
              </fill>
            </x14:dxf>
          </x14:cfRule>
          <x14:cfRule type="containsText" priority="307" operator="containsText" id="{EBD9EFFC-96E9-4BEB-9FC7-B3330070FB92}">
            <xm:f>NOT(ISERROR(SEARCH("Los Servicios Sostenibles Son Inadecuados",D6)))</xm:f>
            <xm:f>"Los Servicios Sostenibles Son Inadecuados"</xm:f>
            <x14:dxf>
              <fill>
                <patternFill>
                  <bgColor rgb="FFFF0000"/>
                </patternFill>
              </fill>
            </x14:dxf>
          </x14:cfRule>
          <xm:sqref>D6</xm:sqref>
        </x14:conditionalFormatting>
        <x14:conditionalFormatting xmlns:xm="http://schemas.microsoft.com/office/excel/2006/main">
          <x14:cfRule type="containsText" priority="276" operator="containsText" id="{92690F9F-18AA-4CC0-823E-9EC973CD9998}">
            <xm:f>NOT(ISERROR(SEARCH("Los Servicios Sostenibles Son de Nivel Alto",E15)))</xm:f>
            <xm:f>"Los Servicios Sostenibles Son de Nivel Alto"</xm:f>
            <x14:dxf>
              <fill>
                <patternFill>
                  <bgColor rgb="FF00CC00"/>
                </patternFill>
              </fill>
            </x14:dxf>
          </x14:cfRule>
          <x14:cfRule type="containsText" priority="277" operator="containsText" id="{A5412D18-3414-4148-92F9-732EBBB6FE1C}">
            <xm:f>NOT(ISERROR(SEARCH("Los Servicios Sostenibles Son Intermedios",E15)))</xm:f>
            <xm:f>"Los Servicios Sostenibles Son Intermedios"</xm:f>
            <x14:dxf>
              <fill>
                <patternFill>
                  <bgColor rgb="FFFFFF00"/>
                </patternFill>
              </fill>
            </x14:dxf>
          </x14:cfRule>
          <x14:cfRule type="containsText" priority="278" operator="containsText" id="{66927AEB-D108-450D-A8CF-C54AF9E85497}">
            <xm:f>NOT(ISERROR(SEARCH("Los Servicios Sostenibles Son Básicos",E15)))</xm:f>
            <xm:f>"Los Servicios Sostenibles Son Básicos"</xm:f>
            <x14:dxf>
              <fill>
                <patternFill>
                  <bgColor rgb="FFFF9900"/>
                </patternFill>
              </fill>
            </x14:dxf>
          </x14:cfRule>
          <x14:cfRule type="containsText" priority="279" operator="containsText" id="{71E012EB-C07A-405D-9602-403EBCBA6C68}">
            <xm:f>NOT(ISERROR(SEARCH("Los Servicios Sostenibles Son Inadecuados",E15)))</xm:f>
            <xm:f>"Los Servicios Sostenibles Son Inadecuados"</xm:f>
            <x14:dxf>
              <fill>
                <patternFill>
                  <bgColor rgb="FFFF0000"/>
                </patternFill>
              </fill>
            </x14:dxf>
          </x14:cfRule>
          <xm:sqref>E15</xm:sqref>
        </x14:conditionalFormatting>
        <x14:conditionalFormatting xmlns:xm="http://schemas.microsoft.com/office/excel/2006/main">
          <x14:cfRule type="containsText" priority="272" operator="containsText" id="{02CAAA4A-C9E1-484D-94EA-7C0954BFBF1A}">
            <xm:f>NOT(ISERROR(SEARCH("Los Servicios Sostenibles Son de Nivel Alto",D14)))</xm:f>
            <xm:f>"Los Servicios Sostenibles Son de Nivel Alto"</xm:f>
            <x14:dxf>
              <fill>
                <patternFill>
                  <bgColor rgb="FF00CC00"/>
                </patternFill>
              </fill>
            </x14:dxf>
          </x14:cfRule>
          <x14:cfRule type="containsText" priority="273" operator="containsText" id="{F22197B5-CD0E-49F5-AB3B-D31102BF324E}">
            <xm:f>NOT(ISERROR(SEARCH("Los Servicios Sostenibles Son Intermedios",D14)))</xm:f>
            <xm:f>"Los Servicios Sostenibles Son Intermedios"</xm:f>
            <x14:dxf>
              <fill>
                <patternFill>
                  <bgColor rgb="FFFFFF00"/>
                </patternFill>
              </fill>
            </x14:dxf>
          </x14:cfRule>
          <x14:cfRule type="containsText" priority="274" operator="containsText" id="{639A4A3F-2123-49DD-A071-70E45538ADF3}">
            <xm:f>NOT(ISERROR(SEARCH("Los Servicios Sostenibles Son Básicos",D14)))</xm:f>
            <xm:f>"Los Servicios Sostenibles Son Básicos"</xm:f>
            <x14:dxf>
              <fill>
                <patternFill>
                  <bgColor rgb="FFFF9900"/>
                </patternFill>
              </fill>
            </x14:dxf>
          </x14:cfRule>
          <x14:cfRule type="containsText" priority="275" operator="containsText" id="{3B8B434C-D0B1-4D61-80B0-2441A41D98C5}">
            <xm:f>NOT(ISERROR(SEARCH("Los Servicios Sostenibles Son Inadecuados",D14)))</xm:f>
            <xm:f>"Los Servicios Sostenibles Son Inadecuados"</xm:f>
            <x14:dxf>
              <fill>
                <patternFill>
                  <bgColor rgb="FFFF0000"/>
                </patternFill>
              </fill>
            </x14:dxf>
          </x14:cfRule>
          <xm:sqref>D14</xm:sqref>
        </x14:conditionalFormatting>
        <x14:conditionalFormatting xmlns:xm="http://schemas.microsoft.com/office/excel/2006/main">
          <x14:cfRule type="containsText" priority="264" operator="containsText" id="{ED04D47F-D4BA-418D-936F-41A98D4057EB}">
            <xm:f>NOT(ISERROR(SEARCH("Los Servicios Sostenibles Son de Nivel Alto",E33)))</xm:f>
            <xm:f>"Los Servicios Sostenibles Son de Nivel Alto"</xm:f>
            <x14:dxf>
              <fill>
                <patternFill>
                  <bgColor rgb="FF00CC00"/>
                </patternFill>
              </fill>
            </x14:dxf>
          </x14:cfRule>
          <x14:cfRule type="containsText" priority="265" operator="containsText" id="{15958F88-8F15-4728-8A88-678203885EF5}">
            <xm:f>NOT(ISERROR(SEARCH("Los Servicios Sostenibles Son Intermedios",E33)))</xm:f>
            <xm:f>"Los Servicios Sostenibles Son Intermedios"</xm:f>
            <x14:dxf>
              <fill>
                <patternFill>
                  <bgColor rgb="FFFFFF00"/>
                </patternFill>
              </fill>
            </x14:dxf>
          </x14:cfRule>
          <x14:cfRule type="containsText" priority="266" operator="containsText" id="{0988EE90-B045-4E39-A7A0-57FD77084FB2}">
            <xm:f>NOT(ISERROR(SEARCH("Los Servicios Sostenibles Son Básicos",E33)))</xm:f>
            <xm:f>"Los Servicios Sostenibles Son Básicos"</xm:f>
            <x14:dxf>
              <fill>
                <patternFill>
                  <bgColor rgb="FFFF9900"/>
                </patternFill>
              </fill>
            </x14:dxf>
          </x14:cfRule>
          <x14:cfRule type="containsText" priority="267" operator="containsText" id="{68565E0E-18F5-43FD-B29F-1F915770646E}">
            <xm:f>NOT(ISERROR(SEARCH("Los Servicios Sostenibles Son Inadecuados",E33)))</xm:f>
            <xm:f>"Los Servicios Sostenibles Son Inadecuados"</xm:f>
            <x14:dxf>
              <fill>
                <patternFill>
                  <bgColor rgb="FFFF0000"/>
                </patternFill>
              </fill>
            </x14:dxf>
          </x14:cfRule>
          <xm:sqref>E33</xm:sqref>
        </x14:conditionalFormatting>
        <x14:conditionalFormatting xmlns:xm="http://schemas.microsoft.com/office/excel/2006/main">
          <x14:cfRule type="containsText" priority="236" operator="containsText" id="{34DF5C01-564C-465F-97CC-3C7AF694E788}">
            <xm:f>NOT(ISERROR(SEARCH("High Level Sustainable Services",A36)))</xm:f>
            <xm:f>"High Level Sustainable Services"</xm:f>
            <x14:dxf>
              <fill>
                <patternFill>
                  <bgColor rgb="FF00CC00"/>
                </patternFill>
              </fill>
            </x14:dxf>
          </x14:cfRule>
          <x14:cfRule type="containsText" priority="237" operator="containsText" id="{2C643BCA-EA90-4383-82A6-2BEF4F5C132E}">
            <xm:f>NOT(ISERROR(SEARCH("Intermediate Sustainable Services",A36)))</xm:f>
            <xm:f>"Intermediate Sustainable Services"</xm:f>
            <x14:dxf>
              <fill>
                <patternFill>
                  <bgColor rgb="FFFFFF00"/>
                </patternFill>
              </fill>
            </x14:dxf>
          </x14:cfRule>
          <x14:cfRule type="containsText" priority="238" operator="containsText" id="{54C7E5EA-05CE-4074-9700-121403F6E02B}">
            <xm:f>NOT(ISERROR(SEARCH("Basic Sustainable Services",A36)))</xm:f>
            <xm:f>"Basic Sustainable Services"</xm:f>
            <x14:dxf>
              <fill>
                <patternFill>
                  <bgColor rgb="FFFF9900"/>
                </patternFill>
              </fill>
            </x14:dxf>
          </x14:cfRule>
          <x14:cfRule type="containsText" priority="239" operator="containsText" id="{461097B8-8BFE-408C-96C5-C913EC6BD323}">
            <xm:f>NOT(ISERROR(SEARCH("Inadequate Sustainable Services",A36)))</xm:f>
            <xm:f>"Inadequate Sustainable Services"</xm:f>
            <x14:dxf>
              <fill>
                <patternFill>
                  <bgColor rgb="FFFF0000"/>
                </patternFill>
              </fill>
            </x14:dxf>
          </x14:cfRule>
          <xm:sqref>A36:A38</xm:sqref>
        </x14:conditionalFormatting>
        <x14:conditionalFormatting xmlns:xm="http://schemas.microsoft.com/office/excel/2006/main">
          <x14:cfRule type="containsText" priority="228" operator="containsText" id="{81BEBE0F-EB15-4C0A-8BCC-F2DB48771C85}">
            <xm:f>NOT(ISERROR(SEARCH("High Level Sustainable Services",A40)))</xm:f>
            <xm:f>"High Level Sustainable Services"</xm:f>
            <x14:dxf>
              <fill>
                <patternFill>
                  <bgColor rgb="FF00CC00"/>
                </patternFill>
              </fill>
            </x14:dxf>
          </x14:cfRule>
          <x14:cfRule type="containsText" priority="229" operator="containsText" id="{BC1F0150-749C-4DA8-AD16-2A8B0083FBAE}">
            <xm:f>NOT(ISERROR(SEARCH("Intermediate Sustainable Services",A40)))</xm:f>
            <xm:f>"Intermediate Sustainable Services"</xm:f>
            <x14:dxf>
              <fill>
                <patternFill>
                  <bgColor rgb="FFFFFF00"/>
                </patternFill>
              </fill>
            </x14:dxf>
          </x14:cfRule>
          <x14:cfRule type="containsText" priority="230" operator="containsText" id="{F82B8C27-CA33-45B9-B617-F365F0043C70}">
            <xm:f>NOT(ISERROR(SEARCH("Basic Sustainable Services",A40)))</xm:f>
            <xm:f>"Basic Sustainable Services"</xm:f>
            <x14:dxf>
              <fill>
                <patternFill>
                  <bgColor rgb="FFFF9900"/>
                </patternFill>
              </fill>
            </x14:dxf>
          </x14:cfRule>
          <x14:cfRule type="containsText" priority="231" operator="containsText" id="{544904EF-7F40-4829-A92F-FA0FAD587DA8}">
            <xm:f>NOT(ISERROR(SEARCH("Inadequate Sustainable Services",A40)))</xm:f>
            <xm:f>"Inadequate Sustainable Services"</xm:f>
            <x14:dxf>
              <fill>
                <patternFill>
                  <bgColor rgb="FFFF0000"/>
                </patternFill>
              </fill>
            </x14:dxf>
          </x14:cfRule>
          <xm:sqref>A40</xm:sqref>
        </x14:conditionalFormatting>
        <x14:conditionalFormatting xmlns:xm="http://schemas.microsoft.com/office/excel/2006/main">
          <x14:cfRule type="containsText" priority="180" operator="containsText" id="{C0F2D27E-855C-439B-9F33-69DE14723A3E}">
            <xm:f>NOT(ISERROR(SEARCH("Los Servicios Sostenibles Son de Nivel Alto",B48)))</xm:f>
            <xm:f>"Los Servicios Sostenibles Son de Nivel Alto"</xm:f>
            <x14:dxf>
              <fill>
                <patternFill>
                  <bgColor rgb="FF00CC00"/>
                </patternFill>
              </fill>
            </x14:dxf>
          </x14:cfRule>
          <x14:cfRule type="containsText" priority="181" operator="containsText" id="{B719EAB9-E672-416E-8C6C-5E91749C331E}">
            <xm:f>NOT(ISERROR(SEARCH("Los Servicios Sostenibles Son Intermedios",B48)))</xm:f>
            <xm:f>"Los Servicios Sostenibles Son Intermedios"</xm:f>
            <x14:dxf>
              <fill>
                <patternFill>
                  <bgColor rgb="FFFFFF00"/>
                </patternFill>
              </fill>
            </x14:dxf>
          </x14:cfRule>
          <x14:cfRule type="containsText" priority="182" operator="containsText" id="{AC008E36-D782-4641-9982-D6491DEC8074}">
            <xm:f>NOT(ISERROR(SEARCH("Los Servicios Sostenibles Son Básicos",B48)))</xm:f>
            <xm:f>"Los Servicios Sostenibles Son Básicos"</xm:f>
            <x14:dxf>
              <fill>
                <patternFill>
                  <bgColor rgb="FFFF9900"/>
                </patternFill>
              </fill>
            </x14:dxf>
          </x14:cfRule>
          <x14:cfRule type="containsText" priority="183" operator="containsText" id="{A6301189-2801-465E-A834-E5BB4B8E0B91}">
            <xm:f>NOT(ISERROR(SEARCH("Los Servicios Sostenibles Son Inadecuados",B48)))</xm:f>
            <xm:f>"Los Servicios Sostenibles Son Inadecuados"</xm:f>
            <x14:dxf>
              <fill>
                <patternFill>
                  <bgColor rgb="FFFF0000"/>
                </patternFill>
              </fill>
            </x14:dxf>
          </x14:cfRule>
          <xm:sqref>B48</xm:sqref>
        </x14:conditionalFormatting>
        <x14:conditionalFormatting xmlns:xm="http://schemas.microsoft.com/office/excel/2006/main">
          <x14:cfRule type="containsText" priority="196" operator="containsText" id="{BE03D003-38C9-49AD-8778-69CF295B27FE}">
            <xm:f>NOT(ISERROR(SEARCH("Los Servicios Sostenibles Son de Nivel Alto",B40)))</xm:f>
            <xm:f>"Los Servicios Sostenibles Son de Nivel Alto"</xm:f>
            <x14:dxf>
              <fill>
                <patternFill>
                  <bgColor rgb="FF00CC00"/>
                </patternFill>
              </fill>
            </x14:dxf>
          </x14:cfRule>
          <x14:cfRule type="containsText" priority="197" operator="containsText" id="{6ABE3284-3013-4593-B538-F482A2475C4A}">
            <xm:f>NOT(ISERROR(SEARCH("Los Servicios Sostenibles Son Intermedios",B40)))</xm:f>
            <xm:f>"Los Servicios Sostenibles Son Intermedios"</xm:f>
            <x14:dxf>
              <fill>
                <patternFill>
                  <bgColor rgb="FFFFFF00"/>
                </patternFill>
              </fill>
            </x14:dxf>
          </x14:cfRule>
          <x14:cfRule type="containsText" priority="198" operator="containsText" id="{708611D0-2BE2-4C06-87D0-1597A5641EA2}">
            <xm:f>NOT(ISERROR(SEARCH("Los Servicios Sostenibles Son Básicos",B40)))</xm:f>
            <xm:f>"Los Servicios Sostenibles Son Básicos"</xm:f>
            <x14:dxf>
              <fill>
                <patternFill>
                  <bgColor rgb="FFFF9900"/>
                </patternFill>
              </fill>
            </x14:dxf>
          </x14:cfRule>
          <x14:cfRule type="containsText" priority="199" operator="containsText" id="{1412EFB1-32F2-49FA-B8B2-42813A244655}">
            <xm:f>NOT(ISERROR(SEARCH("Los Servicios Sostenibles Son Inadecuados",B40)))</xm:f>
            <xm:f>"Los Servicios Sostenibles Son Inadecuados"</xm:f>
            <x14:dxf>
              <fill>
                <patternFill>
                  <bgColor rgb="FFFF0000"/>
                </patternFill>
              </fill>
            </x14:dxf>
          </x14:cfRule>
          <xm:sqref>B40</xm:sqref>
        </x14:conditionalFormatting>
        <x14:conditionalFormatting xmlns:xm="http://schemas.microsoft.com/office/excel/2006/main">
          <x14:cfRule type="containsText" priority="192" operator="containsText" id="{60A3B3A3-B085-4209-A138-7346268E758C}">
            <xm:f>NOT(ISERROR(SEARCH("Los Servicios Sostenibles Son de Nivel Alto",B43)))</xm:f>
            <xm:f>"Los Servicios Sostenibles Son de Nivel Alto"</xm:f>
            <x14:dxf>
              <fill>
                <patternFill>
                  <bgColor rgb="FF00CC00"/>
                </patternFill>
              </fill>
            </x14:dxf>
          </x14:cfRule>
          <x14:cfRule type="containsText" priority="193" operator="containsText" id="{D29F1A3D-EEF0-46C8-89EB-F8971EC5C2B6}">
            <xm:f>NOT(ISERROR(SEARCH("Los Servicios Sostenibles Son Intermedios",B43)))</xm:f>
            <xm:f>"Los Servicios Sostenibles Son Intermedios"</xm:f>
            <x14:dxf>
              <fill>
                <patternFill>
                  <bgColor rgb="FFFFFF00"/>
                </patternFill>
              </fill>
            </x14:dxf>
          </x14:cfRule>
          <x14:cfRule type="containsText" priority="194" operator="containsText" id="{10F5AF27-593E-4218-9366-E03F0562981B}">
            <xm:f>NOT(ISERROR(SEARCH("Los Servicios Sostenibles Son Básicos",B43)))</xm:f>
            <xm:f>"Los Servicios Sostenibles Son Básicos"</xm:f>
            <x14:dxf>
              <fill>
                <patternFill>
                  <bgColor rgb="FFFF9900"/>
                </patternFill>
              </fill>
            </x14:dxf>
          </x14:cfRule>
          <x14:cfRule type="containsText" priority="195" operator="containsText" id="{3FDB934B-817D-4F14-9008-2D6860BFED17}">
            <xm:f>NOT(ISERROR(SEARCH("Los Servicios Sostenibles Son Inadecuados",B43)))</xm:f>
            <xm:f>"Los Servicios Sostenibles Son Inadecuados"</xm:f>
            <x14:dxf>
              <fill>
                <patternFill>
                  <bgColor rgb="FFFF0000"/>
                </patternFill>
              </fill>
            </x14:dxf>
          </x14:cfRule>
          <xm:sqref>B43</xm:sqref>
        </x14:conditionalFormatting>
        <x14:conditionalFormatting xmlns:xm="http://schemas.microsoft.com/office/excel/2006/main">
          <x14:cfRule type="containsText" priority="188" operator="containsText" id="{66882E88-1AD1-40E7-BE50-A0E020D5D2BF}">
            <xm:f>NOT(ISERROR(SEARCH("Los Servicios Sostenibles Son de Nivel Alto",B45)))</xm:f>
            <xm:f>"Los Servicios Sostenibles Son de Nivel Alto"</xm:f>
            <x14:dxf>
              <fill>
                <patternFill>
                  <bgColor rgb="FF00CC00"/>
                </patternFill>
              </fill>
            </x14:dxf>
          </x14:cfRule>
          <x14:cfRule type="containsText" priority="189" operator="containsText" id="{25807858-CCDF-405C-BE26-B2D5CBCBBFCF}">
            <xm:f>NOT(ISERROR(SEARCH("Los Servicios Sostenibles Son Intermedios",B45)))</xm:f>
            <xm:f>"Los Servicios Sostenibles Son Intermedios"</xm:f>
            <x14:dxf>
              <fill>
                <patternFill>
                  <bgColor rgb="FFFFFF00"/>
                </patternFill>
              </fill>
            </x14:dxf>
          </x14:cfRule>
          <x14:cfRule type="containsText" priority="190" operator="containsText" id="{7E35C647-0924-4753-AD29-10B6FF0675A6}">
            <xm:f>NOT(ISERROR(SEARCH("Los Servicios Sostenibles Son Básicos",B45)))</xm:f>
            <xm:f>"Los Servicios Sostenibles Son Básicos"</xm:f>
            <x14:dxf>
              <fill>
                <patternFill>
                  <bgColor rgb="FFFF9900"/>
                </patternFill>
              </fill>
            </x14:dxf>
          </x14:cfRule>
          <x14:cfRule type="containsText" priority="191" operator="containsText" id="{BE472FA3-F0E0-4F41-A9DC-FD21011307FD}">
            <xm:f>NOT(ISERROR(SEARCH("Los Servicios Sostenibles Son Inadecuados",B45)))</xm:f>
            <xm:f>"Los Servicios Sostenibles Son Inadecuados"</xm:f>
            <x14:dxf>
              <fill>
                <patternFill>
                  <bgColor rgb="FFFF0000"/>
                </patternFill>
              </fill>
            </x14:dxf>
          </x14:cfRule>
          <xm:sqref>B45</xm:sqref>
        </x14:conditionalFormatting>
        <x14:conditionalFormatting xmlns:xm="http://schemas.microsoft.com/office/excel/2006/main">
          <x14:cfRule type="containsText" priority="184" operator="containsText" id="{790ED654-75E3-4AF5-8D5C-054BBF7E9B22}">
            <xm:f>NOT(ISERROR(SEARCH("High Level Sustainable Services",A48)))</xm:f>
            <xm:f>"High Level Sustainable Services"</xm:f>
            <x14:dxf>
              <fill>
                <patternFill>
                  <bgColor rgb="FF00CC00"/>
                </patternFill>
              </fill>
            </x14:dxf>
          </x14:cfRule>
          <x14:cfRule type="containsText" priority="185" operator="containsText" id="{FB7BDFDA-0EC1-409F-9E44-2E8DDB31572F}">
            <xm:f>NOT(ISERROR(SEARCH("Intermediate Sustainable Services",A48)))</xm:f>
            <xm:f>"Intermediate Sustainable Services"</xm:f>
            <x14:dxf>
              <fill>
                <patternFill>
                  <bgColor rgb="FFFFFF00"/>
                </patternFill>
              </fill>
            </x14:dxf>
          </x14:cfRule>
          <x14:cfRule type="containsText" priority="186" operator="containsText" id="{0FF4BCD4-BE11-418C-BAE8-C10FB5500FAF}">
            <xm:f>NOT(ISERROR(SEARCH("Basic Sustainable Services",A48)))</xm:f>
            <xm:f>"Basic Sustainable Services"</xm:f>
            <x14:dxf>
              <fill>
                <patternFill>
                  <bgColor rgb="FFFF9900"/>
                </patternFill>
              </fill>
            </x14:dxf>
          </x14:cfRule>
          <x14:cfRule type="containsText" priority="187" operator="containsText" id="{72DE079E-7CA8-4895-BBEF-7C9B10F80425}">
            <xm:f>NOT(ISERROR(SEARCH("Inadequate Sustainable Services",A48)))</xm:f>
            <xm:f>"Inadequate Sustainable Services"</xm:f>
            <x14:dxf>
              <fill>
                <patternFill>
                  <bgColor rgb="FFFF0000"/>
                </patternFill>
              </fill>
            </x14:dxf>
          </x14:cfRule>
          <xm:sqref>A48</xm:sqref>
        </x14:conditionalFormatting>
        <x14:conditionalFormatting xmlns:xm="http://schemas.microsoft.com/office/excel/2006/main">
          <x14:cfRule type="containsText" priority="171" operator="containsText" id="{A48358B0-A3FC-420C-AD5D-7C1E992AF155}">
            <xm:f>NOT(ISERROR(SEARCH("Nivel basico de planeacion de saneamiento",C37)))</xm:f>
            <xm:f>"Nivel basico de planeacion de saneamiento"</xm:f>
            <x14:dxf>
              <font>
                <color theme="0"/>
              </font>
              <fill>
                <patternFill>
                  <bgColor rgb="FFF26300"/>
                </patternFill>
              </fill>
            </x14:dxf>
          </x14:cfRule>
          <x14:cfRule type="containsText" priority="172" operator="containsText" id="{8E575F09-5F47-4693-A897-D924F2AAB0B1}">
            <xm:f>NOT(ISERROR(SEARCH("Nivel inadecuado de planeacion de saneamiento",C37)))</xm:f>
            <xm:f>"Nivel inadecuado de planeacion de saneamiento"</xm:f>
            <x14:dxf>
              <font>
                <color theme="0"/>
              </font>
              <fill>
                <patternFill>
                  <bgColor rgb="FF871F17"/>
                </patternFill>
              </fill>
            </x14:dxf>
          </x14:cfRule>
          <xm:sqref>C37</xm:sqref>
        </x14:conditionalFormatting>
        <x14:conditionalFormatting xmlns:xm="http://schemas.microsoft.com/office/excel/2006/main">
          <x14:cfRule type="containsText" priority="146" operator="containsText" id="{972420F2-F215-4596-B2B5-79E03D1A589B}">
            <xm:f>NOT(ISERROR(SEARCH("Los Servicios Sostenibles Son de Nivel Alto",D9)))</xm:f>
            <xm:f>"Los Servicios Sostenibles Son de Nivel Alto"</xm:f>
            <x14:dxf>
              <fill>
                <patternFill>
                  <bgColor rgb="FF00CC00"/>
                </patternFill>
              </fill>
            </x14:dxf>
          </x14:cfRule>
          <x14:cfRule type="containsText" priority="147" operator="containsText" id="{95C806D3-4065-4E92-BF68-85E621A60715}">
            <xm:f>NOT(ISERROR(SEARCH("Los Servicios Sostenibles Son Intermedios",D9)))</xm:f>
            <xm:f>"Los Servicios Sostenibles Son Intermedios"</xm:f>
            <x14:dxf>
              <fill>
                <patternFill>
                  <bgColor rgb="FFFFFF00"/>
                </patternFill>
              </fill>
            </x14:dxf>
          </x14:cfRule>
          <x14:cfRule type="containsText" priority="148" operator="containsText" id="{A62B8C76-8BF8-43B6-AA6C-32B6E8953D0D}">
            <xm:f>NOT(ISERROR(SEARCH("Los Servicios Sostenibles Son Básicos",D9)))</xm:f>
            <xm:f>"Los Servicios Sostenibles Son Básicos"</xm:f>
            <x14:dxf>
              <fill>
                <patternFill>
                  <bgColor rgb="FFFF9900"/>
                </patternFill>
              </fill>
            </x14:dxf>
          </x14:cfRule>
          <x14:cfRule type="containsText" priority="149" operator="containsText" id="{D8EF7611-6601-486B-A1E1-0231F7BD906D}">
            <xm:f>NOT(ISERROR(SEARCH("Los Servicios Sostenibles Son Inadecuados",D9)))</xm:f>
            <xm:f>"Los Servicios Sostenibles Son Inadecuados"</xm:f>
            <x14:dxf>
              <fill>
                <patternFill>
                  <bgColor rgb="FFFF0000"/>
                </patternFill>
              </fill>
            </x14:dxf>
          </x14:cfRule>
          <xm:sqref>D9</xm:sqref>
        </x14:conditionalFormatting>
        <x14:conditionalFormatting xmlns:xm="http://schemas.microsoft.com/office/excel/2006/main">
          <x14:cfRule type="containsText" priority="90" operator="containsText" id="{974A2B4F-3BC1-4370-94DF-4D9A945E255C}">
            <xm:f>NOT(ISERROR(SEARCH("Los Servicios Sostenibles Son de Nivel Alto",D4)))</xm:f>
            <xm:f>"Los Servicios Sostenibles Son de Nivel Alto"</xm:f>
            <x14:dxf>
              <fill>
                <patternFill>
                  <bgColor rgb="FF00CC00"/>
                </patternFill>
              </fill>
            </x14:dxf>
          </x14:cfRule>
          <x14:cfRule type="containsText" priority="91" operator="containsText" id="{F07E7E4B-C967-4F55-88F8-7526D1B577EC}">
            <xm:f>NOT(ISERROR(SEARCH("Los Servicios Sostenibles Son Intermedios",D4)))</xm:f>
            <xm:f>"Los Servicios Sostenibles Son Intermedios"</xm:f>
            <x14:dxf>
              <fill>
                <patternFill>
                  <bgColor rgb="FFFFFF00"/>
                </patternFill>
              </fill>
            </x14:dxf>
          </x14:cfRule>
          <x14:cfRule type="containsText" priority="92" operator="containsText" id="{3BD6B8C8-C906-4F22-8947-7A4F3D3D6219}">
            <xm:f>NOT(ISERROR(SEARCH("Los Servicios Sostenibles Son Básicos",D4)))</xm:f>
            <xm:f>"Los Servicios Sostenibles Son Básicos"</xm:f>
            <x14:dxf>
              <fill>
                <patternFill>
                  <bgColor rgb="FFFF9900"/>
                </patternFill>
              </fill>
            </x14:dxf>
          </x14:cfRule>
          <x14:cfRule type="containsText" priority="93" operator="containsText" id="{7E12DDEB-65A4-4174-A6B7-D7A8813BE814}">
            <xm:f>NOT(ISERROR(SEARCH("Los Servicios Sostenibles Son Inadecuados",D4)))</xm:f>
            <xm:f>"Los Servicios Sostenibles Son Inadecuados"</xm:f>
            <x14:dxf>
              <fill>
                <patternFill>
                  <bgColor rgb="FFFF0000"/>
                </patternFill>
              </fill>
            </x14:dxf>
          </x14:cfRule>
          <xm:sqref>D4</xm:sqref>
        </x14:conditionalFormatting>
        <x14:conditionalFormatting xmlns:xm="http://schemas.microsoft.com/office/excel/2006/main">
          <x14:cfRule type="containsText" priority="86" operator="containsText" id="{4C4D3B6C-3ABC-48EF-8EE3-428EB80E83F8}">
            <xm:f>NOT(ISERROR(SEARCH("Los Servicios Sostenibles Son de Nivel Alto",D7)))</xm:f>
            <xm:f>"Los Servicios Sostenibles Son de Nivel Alto"</xm:f>
            <x14:dxf>
              <fill>
                <patternFill>
                  <bgColor rgb="FF00CC00"/>
                </patternFill>
              </fill>
            </x14:dxf>
          </x14:cfRule>
          <x14:cfRule type="containsText" priority="87" operator="containsText" id="{73594E40-CA82-4FA2-8650-642208DD25B9}">
            <xm:f>NOT(ISERROR(SEARCH("Los Servicios Sostenibles Son Intermedios",D7)))</xm:f>
            <xm:f>"Los Servicios Sostenibles Son Intermedios"</xm:f>
            <x14:dxf>
              <fill>
                <patternFill>
                  <bgColor rgb="FFFFFF00"/>
                </patternFill>
              </fill>
            </x14:dxf>
          </x14:cfRule>
          <x14:cfRule type="containsText" priority="88" operator="containsText" id="{6C81E9D3-753C-4D6B-BA33-EE1A9B40FEDA}">
            <xm:f>NOT(ISERROR(SEARCH("Los Servicios Sostenibles Son Básicos",D7)))</xm:f>
            <xm:f>"Los Servicios Sostenibles Son Básicos"</xm:f>
            <x14:dxf>
              <fill>
                <patternFill>
                  <bgColor rgb="FFFF9900"/>
                </patternFill>
              </fill>
            </x14:dxf>
          </x14:cfRule>
          <x14:cfRule type="containsText" priority="89" operator="containsText" id="{E0F83CC1-AB62-443B-A31C-9E9A26D2AD7F}">
            <xm:f>NOT(ISERROR(SEARCH("Los Servicios Sostenibles Son Inadecuados",D7)))</xm:f>
            <xm:f>"Los Servicios Sostenibles Son Inadecuados"</xm:f>
            <x14:dxf>
              <fill>
                <patternFill>
                  <bgColor rgb="FFFF0000"/>
                </patternFill>
              </fill>
            </x14:dxf>
          </x14:cfRule>
          <xm:sqref>D7:D8</xm:sqref>
        </x14:conditionalFormatting>
        <x14:conditionalFormatting xmlns:xm="http://schemas.microsoft.com/office/excel/2006/main">
          <x14:cfRule type="containsText" priority="82" operator="containsText" id="{52E1FEE5-3432-4DCE-9D4D-AD505BFCBA36}">
            <xm:f>NOT(ISERROR(SEARCH("Los Servicios Sostenibles Son de Nivel Alto",D18)))</xm:f>
            <xm:f>"Los Servicios Sostenibles Son de Nivel Alto"</xm:f>
            <x14:dxf>
              <fill>
                <patternFill>
                  <bgColor rgb="FF00CC00"/>
                </patternFill>
              </fill>
            </x14:dxf>
          </x14:cfRule>
          <x14:cfRule type="containsText" priority="83" operator="containsText" id="{0BF6618C-DA2A-4564-9781-E895A840F02D}">
            <xm:f>NOT(ISERROR(SEARCH("Los Servicios Sostenibles Son Intermedios",D18)))</xm:f>
            <xm:f>"Los Servicios Sostenibles Son Intermedios"</xm:f>
            <x14:dxf>
              <fill>
                <patternFill>
                  <bgColor rgb="FFFFFF00"/>
                </patternFill>
              </fill>
            </x14:dxf>
          </x14:cfRule>
          <x14:cfRule type="containsText" priority="84" operator="containsText" id="{F1D377F1-8455-4294-90BB-4B629040B980}">
            <xm:f>NOT(ISERROR(SEARCH("Los Servicios Sostenibles Son Básicos",D18)))</xm:f>
            <xm:f>"Los Servicios Sostenibles Son Básicos"</xm:f>
            <x14:dxf>
              <fill>
                <patternFill>
                  <bgColor rgb="FFFF9900"/>
                </patternFill>
              </fill>
            </x14:dxf>
          </x14:cfRule>
          <x14:cfRule type="containsText" priority="85" operator="containsText" id="{FD169483-EBA0-4C82-AD3D-25E153DCF80B}">
            <xm:f>NOT(ISERROR(SEARCH("Los Servicios Sostenibles Son Inadecuados",D18)))</xm:f>
            <xm:f>"Los Servicios Sostenibles Son Inadecuados"</xm:f>
            <x14:dxf>
              <fill>
                <patternFill>
                  <bgColor rgb="FFFF0000"/>
                </patternFill>
              </fill>
            </x14:dxf>
          </x14:cfRule>
          <xm:sqref>D18</xm:sqref>
        </x14:conditionalFormatting>
        <x14:conditionalFormatting xmlns:xm="http://schemas.microsoft.com/office/excel/2006/main">
          <x14:cfRule type="containsText" priority="78" operator="containsText" id="{984CCFF3-D44D-47B4-AD6C-CA8126FD6843}">
            <xm:f>NOT(ISERROR(SEARCH("Los Servicios Sostenibles Son de Nivel Alto",D20)))</xm:f>
            <xm:f>"Los Servicios Sostenibles Son de Nivel Alto"</xm:f>
            <x14:dxf>
              <fill>
                <patternFill>
                  <bgColor rgb="FF00CC00"/>
                </patternFill>
              </fill>
            </x14:dxf>
          </x14:cfRule>
          <x14:cfRule type="containsText" priority="79" operator="containsText" id="{BC3BD797-747B-48C1-8F02-EC07FB20B0FC}">
            <xm:f>NOT(ISERROR(SEARCH("Los Servicios Sostenibles Son Intermedios",D20)))</xm:f>
            <xm:f>"Los Servicios Sostenibles Son Intermedios"</xm:f>
            <x14:dxf>
              <fill>
                <patternFill>
                  <bgColor rgb="FFFFFF00"/>
                </patternFill>
              </fill>
            </x14:dxf>
          </x14:cfRule>
          <x14:cfRule type="containsText" priority="80" operator="containsText" id="{D5E32235-9132-46B8-8086-6CE6EBCF124A}">
            <xm:f>NOT(ISERROR(SEARCH("Los Servicios Sostenibles Son Básicos",D20)))</xm:f>
            <xm:f>"Los Servicios Sostenibles Son Básicos"</xm:f>
            <x14:dxf>
              <fill>
                <patternFill>
                  <bgColor rgb="FFFF9900"/>
                </patternFill>
              </fill>
            </x14:dxf>
          </x14:cfRule>
          <x14:cfRule type="containsText" priority="81" operator="containsText" id="{070EB978-EBDE-4F7C-AEE1-53373BE9316B}">
            <xm:f>NOT(ISERROR(SEARCH("Los Servicios Sostenibles Son Inadecuados",D20)))</xm:f>
            <xm:f>"Los Servicios Sostenibles Son Inadecuados"</xm:f>
            <x14:dxf>
              <fill>
                <patternFill>
                  <bgColor rgb="FFFF0000"/>
                </patternFill>
              </fill>
            </x14:dxf>
          </x14:cfRule>
          <xm:sqref>D20</xm:sqref>
        </x14:conditionalFormatting>
        <x14:conditionalFormatting xmlns:xm="http://schemas.microsoft.com/office/excel/2006/main">
          <x14:cfRule type="containsText" priority="74" operator="containsText" id="{D8BEF4D7-6E06-4DE5-B01F-E496D779DB88}">
            <xm:f>NOT(ISERROR(SEARCH("Los Servicios Sostenibles Son de Nivel Alto",D21)))</xm:f>
            <xm:f>"Los Servicios Sostenibles Son de Nivel Alto"</xm:f>
            <x14:dxf>
              <fill>
                <patternFill>
                  <bgColor rgb="FF00CC00"/>
                </patternFill>
              </fill>
            </x14:dxf>
          </x14:cfRule>
          <x14:cfRule type="containsText" priority="75" operator="containsText" id="{0927BE70-9736-4813-A700-E3BFD9474DC5}">
            <xm:f>NOT(ISERROR(SEARCH("Los Servicios Sostenibles Son Intermedios",D21)))</xm:f>
            <xm:f>"Los Servicios Sostenibles Son Intermedios"</xm:f>
            <x14:dxf>
              <fill>
                <patternFill>
                  <bgColor rgb="FFFFFF00"/>
                </patternFill>
              </fill>
            </x14:dxf>
          </x14:cfRule>
          <x14:cfRule type="containsText" priority="76" operator="containsText" id="{17AD849A-93A7-4C9D-B4A9-46CF64E0222E}">
            <xm:f>NOT(ISERROR(SEARCH("Los Servicios Sostenibles Son Básicos",D21)))</xm:f>
            <xm:f>"Los Servicios Sostenibles Son Básicos"</xm:f>
            <x14:dxf>
              <fill>
                <patternFill>
                  <bgColor rgb="FFFF9900"/>
                </patternFill>
              </fill>
            </x14:dxf>
          </x14:cfRule>
          <x14:cfRule type="containsText" priority="77" operator="containsText" id="{85E627B9-B732-4E55-9157-FC12DFA40B9F}">
            <xm:f>NOT(ISERROR(SEARCH("Los Servicios Sostenibles Son Inadecuados",D21)))</xm:f>
            <xm:f>"Los Servicios Sostenibles Son Inadecuados"</xm:f>
            <x14:dxf>
              <fill>
                <patternFill>
                  <bgColor rgb="FFFF0000"/>
                </patternFill>
              </fill>
            </x14:dxf>
          </x14:cfRule>
          <xm:sqref>D21</xm:sqref>
        </x14:conditionalFormatting>
        <x14:conditionalFormatting xmlns:xm="http://schemas.microsoft.com/office/excel/2006/main">
          <x14:cfRule type="containsText" priority="70" operator="containsText" id="{40069B0F-77B1-47A1-BC52-010523394A48}">
            <xm:f>NOT(ISERROR(SEARCH("Los Servicios Sostenibles Son de Nivel Alto",D22)))</xm:f>
            <xm:f>"Los Servicios Sostenibles Son de Nivel Alto"</xm:f>
            <x14:dxf>
              <fill>
                <patternFill>
                  <bgColor rgb="FF00CC00"/>
                </patternFill>
              </fill>
            </x14:dxf>
          </x14:cfRule>
          <x14:cfRule type="containsText" priority="71" operator="containsText" id="{52AAD858-8347-4C4F-BC06-71E975075AF6}">
            <xm:f>NOT(ISERROR(SEARCH("Los Servicios Sostenibles Son Intermedios",D22)))</xm:f>
            <xm:f>"Los Servicios Sostenibles Son Intermedios"</xm:f>
            <x14:dxf>
              <fill>
                <patternFill>
                  <bgColor rgb="FFFFFF00"/>
                </patternFill>
              </fill>
            </x14:dxf>
          </x14:cfRule>
          <x14:cfRule type="containsText" priority="72" operator="containsText" id="{69DB8EAD-4FF5-41EB-BD3E-D46867207D0A}">
            <xm:f>NOT(ISERROR(SEARCH("Los Servicios Sostenibles Son Básicos",D22)))</xm:f>
            <xm:f>"Los Servicios Sostenibles Son Básicos"</xm:f>
            <x14:dxf>
              <fill>
                <patternFill>
                  <bgColor rgb="FFFF9900"/>
                </patternFill>
              </fill>
            </x14:dxf>
          </x14:cfRule>
          <x14:cfRule type="containsText" priority="73" operator="containsText" id="{C9373258-3610-46B1-A2AA-0DE79F9E21DC}">
            <xm:f>NOT(ISERROR(SEARCH("Los Servicios Sostenibles Son Inadecuados",D22)))</xm:f>
            <xm:f>"Los Servicios Sostenibles Son Inadecuados"</xm:f>
            <x14:dxf>
              <fill>
                <patternFill>
                  <bgColor rgb="FFFF0000"/>
                </patternFill>
              </fill>
            </x14:dxf>
          </x14:cfRule>
          <xm:sqref>D22</xm:sqref>
        </x14:conditionalFormatting>
        <x14:conditionalFormatting xmlns:xm="http://schemas.microsoft.com/office/excel/2006/main">
          <x14:cfRule type="containsText" priority="66" operator="containsText" id="{736E5AAB-51A9-480F-817F-1EBF07FBCD85}">
            <xm:f>NOT(ISERROR(SEARCH("Los Servicios Sostenibles Son de Nivel Alto",D23)))</xm:f>
            <xm:f>"Los Servicios Sostenibles Son de Nivel Alto"</xm:f>
            <x14:dxf>
              <fill>
                <patternFill>
                  <bgColor rgb="FF00CC00"/>
                </patternFill>
              </fill>
            </x14:dxf>
          </x14:cfRule>
          <x14:cfRule type="containsText" priority="67" operator="containsText" id="{6C508994-9F1D-4738-B813-09E4ECF4162F}">
            <xm:f>NOT(ISERROR(SEARCH("Los Servicios Sostenibles Son Intermedios",D23)))</xm:f>
            <xm:f>"Los Servicios Sostenibles Son Intermedios"</xm:f>
            <x14:dxf>
              <fill>
                <patternFill>
                  <bgColor rgb="FFFFFF00"/>
                </patternFill>
              </fill>
            </x14:dxf>
          </x14:cfRule>
          <x14:cfRule type="containsText" priority="68" operator="containsText" id="{9518FAD3-CB00-499B-BF07-3C5A4C826CF3}">
            <xm:f>NOT(ISERROR(SEARCH("Los Servicios Sostenibles Son Básicos",D23)))</xm:f>
            <xm:f>"Los Servicios Sostenibles Son Básicos"</xm:f>
            <x14:dxf>
              <fill>
                <patternFill>
                  <bgColor rgb="FFFF9900"/>
                </patternFill>
              </fill>
            </x14:dxf>
          </x14:cfRule>
          <x14:cfRule type="containsText" priority="69" operator="containsText" id="{D6D0752E-1AE4-4638-A3B9-0351BBC3F41C}">
            <xm:f>NOT(ISERROR(SEARCH("Los Servicios Sostenibles Son Inadecuados",D23)))</xm:f>
            <xm:f>"Los Servicios Sostenibles Son Inadecuados"</xm:f>
            <x14:dxf>
              <fill>
                <patternFill>
                  <bgColor rgb="FFFF0000"/>
                </patternFill>
              </fill>
            </x14:dxf>
          </x14:cfRule>
          <xm:sqref>D23</xm:sqref>
        </x14:conditionalFormatting>
        <x14:conditionalFormatting xmlns:xm="http://schemas.microsoft.com/office/excel/2006/main">
          <x14:cfRule type="containsText" priority="62" operator="containsText" id="{2B9CFAAE-3BBE-45B6-88F5-AED55C163876}">
            <xm:f>NOT(ISERROR(SEARCH("Los Servicios Sostenibles Son de Nivel Alto",D24)))</xm:f>
            <xm:f>"Los Servicios Sostenibles Son de Nivel Alto"</xm:f>
            <x14:dxf>
              <fill>
                <patternFill>
                  <bgColor rgb="FF00CC00"/>
                </patternFill>
              </fill>
            </x14:dxf>
          </x14:cfRule>
          <x14:cfRule type="containsText" priority="63" operator="containsText" id="{07384969-6112-4AF5-AF2F-466718D364DE}">
            <xm:f>NOT(ISERROR(SEARCH("Los Servicios Sostenibles Son Intermedios",D24)))</xm:f>
            <xm:f>"Los Servicios Sostenibles Son Intermedios"</xm:f>
            <x14:dxf>
              <fill>
                <patternFill>
                  <bgColor rgb="FFFFFF00"/>
                </patternFill>
              </fill>
            </x14:dxf>
          </x14:cfRule>
          <x14:cfRule type="containsText" priority="64" operator="containsText" id="{7CC3A25F-BB49-41CD-9FB6-CC4AAF5BEB89}">
            <xm:f>NOT(ISERROR(SEARCH("Los Servicios Sostenibles Son Básicos",D24)))</xm:f>
            <xm:f>"Los Servicios Sostenibles Son Básicos"</xm:f>
            <x14:dxf>
              <fill>
                <patternFill>
                  <bgColor rgb="FFFF9900"/>
                </patternFill>
              </fill>
            </x14:dxf>
          </x14:cfRule>
          <x14:cfRule type="containsText" priority="65" operator="containsText" id="{D1796572-80F0-4427-97FC-E31E5BE9F973}">
            <xm:f>NOT(ISERROR(SEARCH("Los Servicios Sostenibles Son Inadecuados",D24)))</xm:f>
            <xm:f>"Los Servicios Sostenibles Son Inadecuados"</xm:f>
            <x14:dxf>
              <fill>
                <patternFill>
                  <bgColor rgb="FFFF0000"/>
                </patternFill>
              </fill>
            </x14:dxf>
          </x14:cfRule>
          <xm:sqref>D24</xm:sqref>
        </x14:conditionalFormatting>
        <x14:conditionalFormatting xmlns:xm="http://schemas.microsoft.com/office/excel/2006/main">
          <x14:cfRule type="containsText" priority="58" operator="containsText" id="{024A5BF5-7050-4716-AFA0-91ED02DBBF75}">
            <xm:f>NOT(ISERROR(SEARCH("Los Servicios Sostenibles Son de Nivel Alto",D25)))</xm:f>
            <xm:f>"Los Servicios Sostenibles Son de Nivel Alto"</xm:f>
            <x14:dxf>
              <fill>
                <patternFill>
                  <bgColor rgb="FF00CC00"/>
                </patternFill>
              </fill>
            </x14:dxf>
          </x14:cfRule>
          <x14:cfRule type="containsText" priority="59" operator="containsText" id="{7CBABADC-0D55-4A21-91F6-543009B66D32}">
            <xm:f>NOT(ISERROR(SEARCH("Los Servicios Sostenibles Son Intermedios",D25)))</xm:f>
            <xm:f>"Los Servicios Sostenibles Son Intermedios"</xm:f>
            <x14:dxf>
              <fill>
                <patternFill>
                  <bgColor rgb="FFFFFF00"/>
                </patternFill>
              </fill>
            </x14:dxf>
          </x14:cfRule>
          <x14:cfRule type="containsText" priority="60" operator="containsText" id="{15146486-5FB7-4B3F-9B27-66FFF68223AD}">
            <xm:f>NOT(ISERROR(SEARCH("Los Servicios Sostenibles Son Básicos",D25)))</xm:f>
            <xm:f>"Los Servicios Sostenibles Son Básicos"</xm:f>
            <x14:dxf>
              <fill>
                <patternFill>
                  <bgColor rgb="FFFF9900"/>
                </patternFill>
              </fill>
            </x14:dxf>
          </x14:cfRule>
          <x14:cfRule type="containsText" priority="61" operator="containsText" id="{DAC20216-CD29-4234-A64D-6128BC19EFEC}">
            <xm:f>NOT(ISERROR(SEARCH("Los Servicios Sostenibles Son Inadecuados",D25)))</xm:f>
            <xm:f>"Los Servicios Sostenibles Son Inadecuados"</xm:f>
            <x14:dxf>
              <fill>
                <patternFill>
                  <bgColor rgb="FFFF0000"/>
                </patternFill>
              </fill>
            </x14:dxf>
          </x14:cfRule>
          <xm:sqref>D25</xm:sqref>
        </x14:conditionalFormatting>
        <x14:conditionalFormatting xmlns:xm="http://schemas.microsoft.com/office/excel/2006/main">
          <x14:cfRule type="containsText" priority="54" operator="containsText" id="{CE281345-A086-4F30-816F-04CDBF5FA1DF}">
            <xm:f>NOT(ISERROR(SEARCH("Los Servicios Sostenibles Son de Nivel Alto",D27)))</xm:f>
            <xm:f>"Los Servicios Sostenibles Son de Nivel Alto"</xm:f>
            <x14:dxf>
              <fill>
                <patternFill>
                  <bgColor rgb="FF00CC00"/>
                </patternFill>
              </fill>
            </x14:dxf>
          </x14:cfRule>
          <x14:cfRule type="containsText" priority="55" operator="containsText" id="{5C1A43A5-EB0C-4EE7-B6DD-A692655CED66}">
            <xm:f>NOT(ISERROR(SEARCH("Los Servicios Sostenibles Son Intermedios",D27)))</xm:f>
            <xm:f>"Los Servicios Sostenibles Son Intermedios"</xm:f>
            <x14:dxf>
              <fill>
                <patternFill>
                  <bgColor rgb="FFFFFF00"/>
                </patternFill>
              </fill>
            </x14:dxf>
          </x14:cfRule>
          <x14:cfRule type="containsText" priority="56" operator="containsText" id="{B2B42365-B92E-4D3A-A052-618CEC4BA85B}">
            <xm:f>NOT(ISERROR(SEARCH("Los Servicios Sostenibles Son Básicos",D27)))</xm:f>
            <xm:f>"Los Servicios Sostenibles Son Básicos"</xm:f>
            <x14:dxf>
              <fill>
                <patternFill>
                  <bgColor rgb="FFFF9900"/>
                </patternFill>
              </fill>
            </x14:dxf>
          </x14:cfRule>
          <x14:cfRule type="containsText" priority="57" operator="containsText" id="{D7908BFB-D85E-486C-BF43-92C7F3826C72}">
            <xm:f>NOT(ISERROR(SEARCH("Los Servicios Sostenibles Son Inadecuados",D27)))</xm:f>
            <xm:f>"Los Servicios Sostenibles Son Inadecuados"</xm:f>
            <x14:dxf>
              <fill>
                <patternFill>
                  <bgColor rgb="FFFF0000"/>
                </patternFill>
              </fill>
            </x14:dxf>
          </x14:cfRule>
          <xm:sqref>D27</xm:sqref>
        </x14:conditionalFormatting>
        <x14:conditionalFormatting xmlns:xm="http://schemas.microsoft.com/office/excel/2006/main">
          <x14:cfRule type="containsText" priority="50" operator="containsText" id="{67FEE227-296D-42BA-A022-0CFA67CB36A5}">
            <xm:f>NOT(ISERROR(SEARCH("Los Servicios Sostenibles Son de Nivel Alto",D28)))</xm:f>
            <xm:f>"Los Servicios Sostenibles Son de Nivel Alto"</xm:f>
            <x14:dxf>
              <fill>
                <patternFill>
                  <bgColor rgb="FF00CC00"/>
                </patternFill>
              </fill>
            </x14:dxf>
          </x14:cfRule>
          <x14:cfRule type="containsText" priority="51" operator="containsText" id="{D85C4E21-C227-412D-BE89-93622DAB2DD7}">
            <xm:f>NOT(ISERROR(SEARCH("Los Servicios Sostenibles Son Intermedios",D28)))</xm:f>
            <xm:f>"Los Servicios Sostenibles Son Intermedios"</xm:f>
            <x14:dxf>
              <fill>
                <patternFill>
                  <bgColor rgb="FFFFFF00"/>
                </patternFill>
              </fill>
            </x14:dxf>
          </x14:cfRule>
          <x14:cfRule type="containsText" priority="52" operator="containsText" id="{3A35A1E0-FD1B-4A92-9BAA-31326C04E49E}">
            <xm:f>NOT(ISERROR(SEARCH("Los Servicios Sostenibles Son Básicos",D28)))</xm:f>
            <xm:f>"Los Servicios Sostenibles Son Básicos"</xm:f>
            <x14:dxf>
              <fill>
                <patternFill>
                  <bgColor rgb="FFFF9900"/>
                </patternFill>
              </fill>
            </x14:dxf>
          </x14:cfRule>
          <x14:cfRule type="containsText" priority="53" operator="containsText" id="{1324141B-5286-454D-A3C6-D96D0F5EFBC4}">
            <xm:f>NOT(ISERROR(SEARCH("Los Servicios Sostenibles Son Inadecuados",D28)))</xm:f>
            <xm:f>"Los Servicios Sostenibles Son Inadecuados"</xm:f>
            <x14:dxf>
              <fill>
                <patternFill>
                  <bgColor rgb="FFFF0000"/>
                </patternFill>
              </fill>
            </x14:dxf>
          </x14:cfRule>
          <xm:sqref>D28</xm:sqref>
        </x14:conditionalFormatting>
        <x14:conditionalFormatting xmlns:xm="http://schemas.microsoft.com/office/excel/2006/main">
          <x14:cfRule type="containsText" priority="46" operator="containsText" id="{67F46AEB-73B1-427B-9770-305D5736B161}">
            <xm:f>NOT(ISERROR(SEARCH("Los Servicios Sostenibles Son de Nivel Alto",E7)))</xm:f>
            <xm:f>"Los Servicios Sostenibles Son de Nivel Alto"</xm:f>
            <x14:dxf>
              <fill>
                <patternFill>
                  <bgColor rgb="FF00CC00"/>
                </patternFill>
              </fill>
            </x14:dxf>
          </x14:cfRule>
          <x14:cfRule type="containsText" priority="47" operator="containsText" id="{A532A9C4-4130-4C0E-9540-C85918025120}">
            <xm:f>NOT(ISERROR(SEARCH("Los Servicios Sostenibles Son Intermedios",E7)))</xm:f>
            <xm:f>"Los Servicios Sostenibles Son Intermedios"</xm:f>
            <x14:dxf>
              <fill>
                <patternFill>
                  <bgColor rgb="FFFFFF00"/>
                </patternFill>
              </fill>
            </x14:dxf>
          </x14:cfRule>
          <x14:cfRule type="containsText" priority="48" operator="containsText" id="{5EF14489-3249-4D45-B269-91B94A058333}">
            <xm:f>NOT(ISERROR(SEARCH("Los Servicios Sostenibles Son Básicos",E7)))</xm:f>
            <xm:f>"Los Servicios Sostenibles Son Básicos"</xm:f>
            <x14:dxf>
              <fill>
                <patternFill>
                  <bgColor rgb="FFFF9900"/>
                </patternFill>
              </fill>
            </x14:dxf>
          </x14:cfRule>
          <x14:cfRule type="containsText" priority="49" operator="containsText" id="{351B166F-3E89-4FF1-8873-0E3507ED0ACC}">
            <xm:f>NOT(ISERROR(SEARCH("Los Servicios Sostenibles Son Inadecuados",E7)))</xm:f>
            <xm:f>"Los Servicios Sostenibles Son Inadecuados"</xm:f>
            <x14:dxf>
              <fill>
                <patternFill>
                  <bgColor rgb="FFFF0000"/>
                </patternFill>
              </fill>
            </x14:dxf>
          </x14:cfRule>
          <xm:sqref>E7</xm:sqref>
        </x14:conditionalFormatting>
        <x14:conditionalFormatting xmlns:xm="http://schemas.microsoft.com/office/excel/2006/main">
          <x14:cfRule type="containsText" priority="42" operator="containsText" id="{F411D6F2-0DDE-4F55-BAD3-394F0BE004C0}">
            <xm:f>NOT(ISERROR(SEARCH("Los Servicios Sostenibles Son de Nivel Alto",E48)))</xm:f>
            <xm:f>"Los Servicios Sostenibles Son de Nivel Alto"</xm:f>
            <x14:dxf>
              <fill>
                <patternFill>
                  <bgColor rgb="FF00CC00"/>
                </patternFill>
              </fill>
            </x14:dxf>
          </x14:cfRule>
          <x14:cfRule type="containsText" priority="43" operator="containsText" id="{F515F890-AEA2-42F7-80B5-FE3E37BCEC08}">
            <xm:f>NOT(ISERROR(SEARCH("Los Servicios Sostenibles Son Intermedios",E48)))</xm:f>
            <xm:f>"Los Servicios Sostenibles Son Intermedios"</xm:f>
            <x14:dxf>
              <fill>
                <patternFill>
                  <bgColor rgb="FFFFFF00"/>
                </patternFill>
              </fill>
            </x14:dxf>
          </x14:cfRule>
          <x14:cfRule type="containsText" priority="44" operator="containsText" id="{049ABDA9-A487-4AA9-9C7C-779E907A98DF}">
            <xm:f>NOT(ISERROR(SEARCH("Los Servicios Sostenibles Son Básicos",E48)))</xm:f>
            <xm:f>"Los Servicios Sostenibles Son Básicos"</xm:f>
            <x14:dxf>
              <fill>
                <patternFill>
                  <bgColor rgb="FFFF9900"/>
                </patternFill>
              </fill>
            </x14:dxf>
          </x14:cfRule>
          <x14:cfRule type="containsText" priority="45" operator="containsText" id="{16DB9994-AF53-4F58-B7AD-CC2ABC2FFC70}">
            <xm:f>NOT(ISERROR(SEARCH("Los Servicios Sostenibles Son Inadecuados",E48)))</xm:f>
            <xm:f>"Los Servicios Sostenibles Son Inadecuados"</xm:f>
            <x14:dxf>
              <fill>
                <patternFill>
                  <bgColor rgb="FFFF0000"/>
                </patternFill>
              </fill>
            </x14:dxf>
          </x14:cfRule>
          <xm:sqref>E48</xm:sqref>
        </x14:conditionalFormatting>
        <x14:conditionalFormatting xmlns:xm="http://schemas.microsoft.com/office/excel/2006/main">
          <x14:cfRule type="containsText" priority="38" operator="containsText" id="{AD63B99E-70BD-482F-B0A6-C76F9E98130E}">
            <xm:f>NOT(ISERROR(SEARCH("Los Servicios Sostenibles Son de Nivel Alto",E14)))</xm:f>
            <xm:f>"Los Servicios Sostenibles Son de Nivel Alto"</xm:f>
            <x14:dxf>
              <fill>
                <patternFill>
                  <bgColor rgb="FF00CC00"/>
                </patternFill>
              </fill>
            </x14:dxf>
          </x14:cfRule>
          <x14:cfRule type="containsText" priority="39" operator="containsText" id="{C7B129D6-BA6D-4551-A7BE-E8ECA746CC68}">
            <xm:f>NOT(ISERROR(SEARCH("Los Servicios Sostenibles Son Intermedios",E14)))</xm:f>
            <xm:f>"Los Servicios Sostenibles Son Intermedios"</xm:f>
            <x14:dxf>
              <fill>
                <patternFill>
                  <bgColor rgb="FFFFFF00"/>
                </patternFill>
              </fill>
            </x14:dxf>
          </x14:cfRule>
          <x14:cfRule type="containsText" priority="40" operator="containsText" id="{5D2EFA74-E157-4FFD-86DF-DC83CDFDB781}">
            <xm:f>NOT(ISERROR(SEARCH("Los Servicios Sostenibles Son Básicos",E14)))</xm:f>
            <xm:f>"Los Servicios Sostenibles Son Básicos"</xm:f>
            <x14:dxf>
              <fill>
                <patternFill>
                  <bgColor rgb="FFFF9900"/>
                </patternFill>
              </fill>
            </x14:dxf>
          </x14:cfRule>
          <x14:cfRule type="containsText" priority="41" operator="containsText" id="{EBC8970F-8D13-4DD7-AAC9-7F9C2325DC91}">
            <xm:f>NOT(ISERROR(SEARCH("Los Servicios Sostenibles Son Inadecuados",E14)))</xm:f>
            <xm:f>"Los Servicios Sostenibles Son Inadecuados"</xm:f>
            <x14:dxf>
              <fill>
                <patternFill>
                  <bgColor rgb="FFFF0000"/>
                </patternFill>
              </fill>
            </x14:dxf>
          </x14:cfRule>
          <xm:sqref>E14</xm:sqref>
        </x14:conditionalFormatting>
        <x14:conditionalFormatting xmlns:xm="http://schemas.microsoft.com/office/excel/2006/main">
          <x14:cfRule type="containsText" priority="34" operator="containsText" id="{7631AE3C-D05F-4283-8C11-89D2A38877B1}">
            <xm:f>NOT(ISERROR(SEARCH("Los Servicios Sostenibles Son de Nivel Alto",E17)))</xm:f>
            <xm:f>"Los Servicios Sostenibles Son de Nivel Alto"</xm:f>
            <x14:dxf>
              <fill>
                <patternFill>
                  <bgColor rgb="FF00CC00"/>
                </patternFill>
              </fill>
            </x14:dxf>
          </x14:cfRule>
          <x14:cfRule type="containsText" priority="35" operator="containsText" id="{1EDC82C2-2AB5-42DF-A5F0-99E428F9A758}">
            <xm:f>NOT(ISERROR(SEARCH("Los Servicios Sostenibles Son Intermedios",E17)))</xm:f>
            <xm:f>"Los Servicios Sostenibles Son Intermedios"</xm:f>
            <x14:dxf>
              <fill>
                <patternFill>
                  <bgColor rgb="FFFFFF00"/>
                </patternFill>
              </fill>
            </x14:dxf>
          </x14:cfRule>
          <x14:cfRule type="containsText" priority="36" operator="containsText" id="{FDC21801-9344-46E0-8662-07ACED65C87B}">
            <xm:f>NOT(ISERROR(SEARCH("Los Servicios Sostenibles Son Básicos",E17)))</xm:f>
            <xm:f>"Los Servicios Sostenibles Son Básicos"</xm:f>
            <x14:dxf>
              <fill>
                <patternFill>
                  <bgColor rgb="FFFF9900"/>
                </patternFill>
              </fill>
            </x14:dxf>
          </x14:cfRule>
          <x14:cfRule type="containsText" priority="37" operator="containsText" id="{1A460112-CE7C-497E-B45F-2F8441FF1BA1}">
            <xm:f>NOT(ISERROR(SEARCH("Los Servicios Sostenibles Son Inadecuados",E17)))</xm:f>
            <xm:f>"Los Servicios Sostenibles Son Inadecuados"</xm:f>
            <x14:dxf>
              <fill>
                <patternFill>
                  <bgColor rgb="FFFF0000"/>
                </patternFill>
              </fill>
            </x14:dxf>
          </x14:cfRule>
          <xm:sqref>E17:E18</xm:sqref>
        </x14:conditionalFormatting>
        <x14:conditionalFormatting xmlns:xm="http://schemas.microsoft.com/office/excel/2006/main">
          <x14:cfRule type="containsText" priority="30" operator="containsText" id="{9FAEE377-3824-4BE4-BFC9-23FD95DCC368}">
            <xm:f>NOT(ISERROR(SEARCH("Los Servicios Sostenibles Son de Nivel Alto",E30)))</xm:f>
            <xm:f>"Los Servicios Sostenibles Son de Nivel Alto"</xm:f>
            <x14:dxf>
              <fill>
                <patternFill>
                  <bgColor rgb="FF00CC00"/>
                </patternFill>
              </fill>
            </x14:dxf>
          </x14:cfRule>
          <x14:cfRule type="containsText" priority="31" operator="containsText" id="{9D454F09-0FEC-4EF5-B367-1ABA15E053AE}">
            <xm:f>NOT(ISERROR(SEARCH("Los Servicios Sostenibles Son Intermedios",E30)))</xm:f>
            <xm:f>"Los Servicios Sostenibles Son Intermedios"</xm:f>
            <x14:dxf>
              <fill>
                <patternFill>
                  <bgColor rgb="FFFFFF00"/>
                </patternFill>
              </fill>
            </x14:dxf>
          </x14:cfRule>
          <x14:cfRule type="containsText" priority="32" operator="containsText" id="{652B5757-7442-4554-B403-E5600B872FE4}">
            <xm:f>NOT(ISERROR(SEARCH("Los Servicios Sostenibles Son Básicos",E30)))</xm:f>
            <xm:f>"Los Servicios Sostenibles Son Básicos"</xm:f>
            <x14:dxf>
              <fill>
                <patternFill>
                  <bgColor rgb="FFFF9900"/>
                </patternFill>
              </fill>
            </x14:dxf>
          </x14:cfRule>
          <x14:cfRule type="containsText" priority="33" operator="containsText" id="{6184518A-03A7-4980-B882-378A1128713A}">
            <xm:f>NOT(ISERROR(SEARCH("Los Servicios Sostenibles Son Inadecuados",E30)))</xm:f>
            <xm:f>"Los Servicios Sostenibles Son Inadecuados"</xm:f>
            <x14:dxf>
              <fill>
                <patternFill>
                  <bgColor rgb="FFFF0000"/>
                </patternFill>
              </fill>
            </x14:dxf>
          </x14:cfRule>
          <xm:sqref>E30</xm:sqref>
        </x14:conditionalFormatting>
        <x14:conditionalFormatting xmlns:xm="http://schemas.microsoft.com/office/excel/2006/main">
          <x14:cfRule type="containsText" priority="14" operator="containsText" id="{B464330D-FAD7-42AF-A636-AEA31370957F}">
            <xm:f>NOT(ISERROR(SEARCH("Los Servicios Sostenibles Son de Nivel Alto",E38)))</xm:f>
            <xm:f>"Los Servicios Sostenibles Son de Nivel Alto"</xm:f>
            <x14:dxf>
              <fill>
                <patternFill>
                  <bgColor rgb="FF00CC00"/>
                </patternFill>
              </fill>
            </x14:dxf>
          </x14:cfRule>
          <x14:cfRule type="containsText" priority="15" operator="containsText" id="{1D85A0EF-4A86-44E6-984D-E91CD0A3A31D}">
            <xm:f>NOT(ISERROR(SEARCH("Los Servicios Sostenibles Son Intermedios",E38)))</xm:f>
            <xm:f>"Los Servicios Sostenibles Son Intermedios"</xm:f>
            <x14:dxf>
              <fill>
                <patternFill>
                  <bgColor rgb="FFFFFF00"/>
                </patternFill>
              </fill>
            </x14:dxf>
          </x14:cfRule>
          <x14:cfRule type="containsText" priority="16" operator="containsText" id="{382808D2-00C0-44B5-828A-3DB566E58BED}">
            <xm:f>NOT(ISERROR(SEARCH("Los Servicios Sostenibles Son Básicos",E38)))</xm:f>
            <xm:f>"Los Servicios Sostenibles Son Básicos"</xm:f>
            <x14:dxf>
              <fill>
                <patternFill>
                  <bgColor rgb="FFFF9900"/>
                </patternFill>
              </fill>
            </x14:dxf>
          </x14:cfRule>
          <x14:cfRule type="containsText" priority="17" operator="containsText" id="{5D3E2E38-4CBE-4628-B368-31907CDE1112}">
            <xm:f>NOT(ISERROR(SEARCH("Los Servicios Sostenibles Son Inadecuados",E38)))</xm:f>
            <xm:f>"Los Servicios Sostenibles Son Inadecuados"</xm:f>
            <x14:dxf>
              <fill>
                <patternFill>
                  <bgColor rgb="FFFF0000"/>
                </patternFill>
              </fill>
            </x14:dxf>
          </x14:cfRule>
          <xm:sqref>E38 E42:E45</xm:sqref>
        </x14:conditionalFormatting>
        <x14:conditionalFormatting xmlns:xm="http://schemas.microsoft.com/office/excel/2006/main">
          <x14:cfRule type="containsText" priority="10" operator="containsText" id="{95965F34-D94D-4A75-BF01-5765E2272424}">
            <xm:f>NOT(ISERROR(SEARCH("Los Servicios Sostenibles Son de Nivel Alto",E40)))</xm:f>
            <xm:f>"Los Servicios Sostenibles Son de Nivel Alto"</xm:f>
            <x14:dxf>
              <fill>
                <patternFill>
                  <bgColor rgb="FF00CC00"/>
                </patternFill>
              </fill>
            </x14:dxf>
          </x14:cfRule>
          <x14:cfRule type="containsText" priority="11" operator="containsText" id="{6721A4B4-0A9E-4612-BB07-7C5DA0667B32}">
            <xm:f>NOT(ISERROR(SEARCH("Los Servicios Sostenibles Son Intermedios",E40)))</xm:f>
            <xm:f>"Los Servicios Sostenibles Son Intermedios"</xm:f>
            <x14:dxf>
              <fill>
                <patternFill>
                  <bgColor rgb="FFFFFF00"/>
                </patternFill>
              </fill>
            </x14:dxf>
          </x14:cfRule>
          <x14:cfRule type="containsText" priority="12" operator="containsText" id="{A2FB1F5C-5BFB-4A74-BC6F-2FB3FFA8C4BD}">
            <xm:f>NOT(ISERROR(SEARCH("Los Servicios Sostenibles Son Básicos",E40)))</xm:f>
            <xm:f>"Los Servicios Sostenibles Son Básicos"</xm:f>
            <x14:dxf>
              <fill>
                <patternFill>
                  <bgColor rgb="FFFF9900"/>
                </patternFill>
              </fill>
            </x14:dxf>
          </x14:cfRule>
          <x14:cfRule type="containsText" priority="13" operator="containsText" id="{61F28A96-3335-47CB-BE01-5FF0B2271A7F}">
            <xm:f>NOT(ISERROR(SEARCH("Los Servicios Sostenibles Son Inadecuados",E40)))</xm:f>
            <xm:f>"Los Servicios Sostenibles Son Inadecuados"</xm:f>
            <x14:dxf>
              <fill>
                <patternFill>
                  <bgColor rgb="FFFF0000"/>
                </patternFill>
              </fill>
            </x14:dxf>
          </x14:cfRule>
          <xm:sqref>E40:E41</xm:sqref>
        </x14:conditionalFormatting>
        <x14:conditionalFormatting xmlns:xm="http://schemas.microsoft.com/office/excel/2006/main">
          <x14:cfRule type="containsText" priority="6" operator="containsText" id="{381A49A5-BEE9-4623-9710-32B5D8BD804D}">
            <xm:f>NOT(ISERROR(SEARCH("Los Servicios Sostenibles Son de Nivel Alto",D44)))</xm:f>
            <xm:f>"Los Servicios Sostenibles Son de Nivel Alto"</xm:f>
            <x14:dxf>
              <fill>
                <patternFill>
                  <bgColor rgb="FF00CC00"/>
                </patternFill>
              </fill>
            </x14:dxf>
          </x14:cfRule>
          <x14:cfRule type="containsText" priority="7" operator="containsText" id="{369ED87A-014A-4143-8FD4-EC359278166C}">
            <xm:f>NOT(ISERROR(SEARCH("Los Servicios Sostenibles Son Intermedios",D44)))</xm:f>
            <xm:f>"Los Servicios Sostenibles Son Intermedios"</xm:f>
            <x14:dxf>
              <fill>
                <patternFill>
                  <bgColor rgb="FFFFFF00"/>
                </patternFill>
              </fill>
            </x14:dxf>
          </x14:cfRule>
          <x14:cfRule type="containsText" priority="8" operator="containsText" id="{44E1D82E-1CAF-4819-9BAC-9742628BC39D}">
            <xm:f>NOT(ISERROR(SEARCH("Los Servicios Sostenibles Son Básicos",D44)))</xm:f>
            <xm:f>"Los Servicios Sostenibles Son Básicos"</xm:f>
            <x14:dxf>
              <fill>
                <patternFill>
                  <bgColor rgb="FFFF9900"/>
                </patternFill>
              </fill>
            </x14:dxf>
          </x14:cfRule>
          <x14:cfRule type="containsText" priority="9" operator="containsText" id="{44FA95EF-76F7-470E-AB7A-25045538ED55}">
            <xm:f>NOT(ISERROR(SEARCH("Los Servicios Sostenibles Son Inadecuados",D44)))</xm:f>
            <xm:f>"Los Servicios Sostenibles Son Inadecuados"</xm:f>
            <x14:dxf>
              <fill>
                <patternFill>
                  <bgColor rgb="FFFF0000"/>
                </patternFill>
              </fill>
            </x14:dxf>
          </x14:cfRule>
          <xm:sqref>D44</xm:sqref>
        </x14:conditionalFormatting>
        <x14:conditionalFormatting xmlns:xm="http://schemas.microsoft.com/office/excel/2006/main">
          <x14:cfRule type="containsText" priority="2" operator="containsText" id="{4A611DA7-2ECA-45BF-8EBB-B1AAAA018929}">
            <xm:f>NOT(ISERROR(SEARCH("Los Servicios Sostenibles Son de Nivel Alto",D41)))</xm:f>
            <xm:f>"Los Servicios Sostenibles Son de Nivel Alto"</xm:f>
            <x14:dxf>
              <fill>
                <patternFill>
                  <bgColor rgb="FF00CC00"/>
                </patternFill>
              </fill>
            </x14:dxf>
          </x14:cfRule>
          <x14:cfRule type="containsText" priority="3" operator="containsText" id="{3730D113-E5BE-4B0A-9590-0AA9C64C8316}">
            <xm:f>NOT(ISERROR(SEARCH("Los Servicios Sostenibles Son Intermedios",D41)))</xm:f>
            <xm:f>"Los Servicios Sostenibles Son Intermedios"</xm:f>
            <x14:dxf>
              <fill>
                <patternFill>
                  <bgColor rgb="FFFFFF00"/>
                </patternFill>
              </fill>
            </x14:dxf>
          </x14:cfRule>
          <x14:cfRule type="containsText" priority="4" operator="containsText" id="{E688122A-05C6-4297-B713-CE10F22355DF}">
            <xm:f>NOT(ISERROR(SEARCH("Los Servicios Sostenibles Son Básicos",D41)))</xm:f>
            <xm:f>"Los Servicios Sostenibles Son Básicos"</xm:f>
            <x14:dxf>
              <fill>
                <patternFill>
                  <bgColor rgb="FFFF9900"/>
                </patternFill>
              </fill>
            </x14:dxf>
          </x14:cfRule>
          <x14:cfRule type="containsText" priority="5" operator="containsText" id="{43BC3CA6-6003-422C-A0E6-7C87386DFD65}">
            <xm:f>NOT(ISERROR(SEARCH("Los Servicios Sostenibles Son Inadecuados",D41)))</xm:f>
            <xm:f>"Los Servicios Sostenibles Son Inadecuados"</xm:f>
            <x14:dxf>
              <fill>
                <patternFill>
                  <bgColor rgb="FFFF0000"/>
                </patternFill>
              </fill>
            </x14:dxf>
          </x14:cfRule>
          <xm:sqref>D41</xm:sqref>
        </x14:conditionalFormatting>
        <x14:conditionalFormatting xmlns:xm="http://schemas.microsoft.com/office/excel/2006/main">
          <x14:cfRule type="containsText" priority="1" operator="containsText" id="{3E4B5EA8-B31E-4232-9FE2-04E9BEA86579}">
            <xm:f>NOT(ISERROR(SEARCH("Nivel Alto de planeacion de saneamiento",C2)))</xm:f>
            <xm:f>"Nivel Alto de planeacion de saneamiento"</xm:f>
            <x14:dxf>
              <font>
                <color theme="0"/>
              </font>
              <fill>
                <patternFill>
                  <bgColor rgb="FFB0BA25"/>
                </patternFill>
              </fill>
            </x14:dxf>
          </x14:cfRule>
          <x14:cfRule type="containsText" priority="408" operator="containsText" id="{BA4D04E8-2BA4-4F3B-8EAB-9A98C336C226}">
            <xm:f>NOT(ISERROR(SEARCH("Los Servicios Sostenibles Son de Nivel Alto",C2)))</xm:f>
            <xm:f>"Los Servicios Sostenibles Son de Nivel Alto"</xm:f>
            <x14:dxf>
              <font>
                <color theme="0"/>
              </font>
              <fill>
                <patternFill>
                  <bgColor rgb="FFB0BA25"/>
                </patternFill>
              </fill>
            </x14:dxf>
          </x14:cfRule>
          <x14:cfRule type="containsText" priority="409" operator="containsText" id="{438F97B9-807D-4885-BD95-F1C401859272}">
            <xm:f>NOT(ISERROR(SEARCH("Los Servicios Sostenibles Son Intermedios",C2)))</xm:f>
            <xm:f>"Los Servicios Sostenibles Son Intermedios"</xm:f>
            <x14:dxf>
              <fill>
                <patternFill>
                  <bgColor rgb="FFF9C400"/>
                </patternFill>
              </fill>
            </x14:dxf>
          </x14:cfRule>
          <x14:cfRule type="containsText" priority="410" operator="containsText" id="{99F58F3A-6DD0-477F-90A3-FCA9A0C9425B}">
            <xm:f>NOT(ISERROR(SEARCH("Los Servicios Sostenibles Son Básicos",C2)))</xm:f>
            <xm:f>"Los Servicios Sostenibles Son Básicos"</xm:f>
            <x14:dxf>
              <font>
                <color theme="0"/>
              </font>
              <fill>
                <patternFill>
                  <bgColor rgb="FFF96300"/>
                </patternFill>
              </fill>
            </x14:dxf>
          </x14:cfRule>
          <x14:cfRule type="containsText" priority="411" operator="containsText" id="{B702E6DA-327D-4B19-9C27-69AEBFDB4CCA}">
            <xm:f>NOT(ISERROR(SEARCH("Los Servicios Sostenibles Son Inadecuados",C2)))</xm:f>
            <xm:f>"Los Servicios Sostenibles Son Inadecuados"</xm:f>
            <x14:dxf>
              <font>
                <color theme="0"/>
              </font>
              <fill>
                <patternFill>
                  <bgColor rgb="FF871F17"/>
                </patternFill>
              </fill>
            </x14:dxf>
          </x14:cfRule>
          <xm:sqref>C2:C48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'Drop Downs'!$A$2:$A$3</xm:f>
          </x14:formula1>
          <xm:sqref>C34 C4 C11:C12 C30 C8</xm:sqref>
        </x14:dataValidation>
        <x14:dataValidation type="list" allowBlank="1" showInputMessage="1" showErrorMessage="1" xr:uid="{00000000-0002-0000-0100-000001000000}">
          <x14:formula1>
            <xm:f>'Drop Downs'!$B$2:$B$12</xm:f>
          </x14:formula1>
          <xm:sqref>C6 C17:C18 C27:C28 C32:C33 C20:C25</xm:sqref>
        </x14:dataValidation>
        <x14:dataValidation type="list" allowBlank="1" showInputMessage="1" showErrorMessage="1" xr:uid="{00000000-0002-0000-0100-000002000000}">
          <x14:formula1>
            <xm:f>'Drop Downs'!$C$2:$C$4</xm:f>
          </x14:formula1>
          <xm:sqref>C7 C31 C14:C15 C38:C40 C42 C45 C9</xm:sqref>
        </x14:dataValidation>
        <x14:dataValidation type="list" allowBlank="1" showInputMessage="1" showErrorMessage="1" xr:uid="{00000000-0002-0000-0100-000003000000}">
          <x14:formula1>
            <xm:f>'Drop Downs'!$D$2:$D$5</xm:f>
          </x14:formula1>
          <xm:sqref>C43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topLeftCell="A3" workbookViewId="0">
      <selection activeCell="H32" sqref="F32:H34"/>
    </sheetView>
  </sheetViews>
  <sheetFormatPr defaultColWidth="9.1640625" defaultRowHeight="14" x14ac:dyDescent="0.3"/>
  <cols>
    <col min="1" max="1" width="11.5" customWidth="1"/>
    <col min="2" max="2" width="12.4140625" customWidth="1"/>
  </cols>
  <sheetData>
    <row r="1" spans="1:4" x14ac:dyDescent="0.3">
      <c r="A1" s="2" t="s">
        <v>112</v>
      </c>
      <c r="B1" s="2" t="s">
        <v>113</v>
      </c>
      <c r="C1" s="2" t="s">
        <v>112</v>
      </c>
      <c r="D1" s="2"/>
    </row>
    <row r="2" spans="1:4" x14ac:dyDescent="0.3">
      <c r="A2" s="2">
        <v>0</v>
      </c>
      <c r="B2" s="2">
        <v>0</v>
      </c>
      <c r="C2" s="2">
        <v>0</v>
      </c>
      <c r="D2" s="2" t="s">
        <v>90</v>
      </c>
    </row>
    <row r="3" spans="1:4" x14ac:dyDescent="0.3">
      <c r="A3" s="2">
        <v>10</v>
      </c>
      <c r="B3" s="2">
        <v>1</v>
      </c>
      <c r="C3" s="2">
        <v>5</v>
      </c>
      <c r="D3" s="2">
        <v>0</v>
      </c>
    </row>
    <row r="4" spans="1:4" x14ac:dyDescent="0.3">
      <c r="A4" s="2"/>
      <c r="B4" s="2">
        <v>2</v>
      </c>
      <c r="C4" s="2">
        <v>10</v>
      </c>
      <c r="D4" s="2">
        <v>5</v>
      </c>
    </row>
    <row r="5" spans="1:4" x14ac:dyDescent="0.3">
      <c r="A5" s="2"/>
      <c r="B5" s="2">
        <v>3</v>
      </c>
      <c r="C5" s="2"/>
      <c r="D5" s="2">
        <v>10</v>
      </c>
    </row>
    <row r="6" spans="1:4" x14ac:dyDescent="0.3">
      <c r="A6" s="2"/>
      <c r="B6" s="2">
        <v>4</v>
      </c>
      <c r="C6" s="2"/>
      <c r="D6" s="2"/>
    </row>
    <row r="7" spans="1:4" x14ac:dyDescent="0.3">
      <c r="A7" s="2"/>
      <c r="B7" s="2">
        <v>5</v>
      </c>
      <c r="C7" s="2"/>
      <c r="D7" s="2"/>
    </row>
    <row r="8" spans="1:4" x14ac:dyDescent="0.3">
      <c r="A8" s="2"/>
      <c r="B8" s="2">
        <v>6</v>
      </c>
      <c r="C8" s="2"/>
      <c r="D8" s="2"/>
    </row>
    <row r="9" spans="1:4" x14ac:dyDescent="0.3">
      <c r="A9" s="2"/>
      <c r="B9" s="2">
        <v>7</v>
      </c>
      <c r="C9" s="2"/>
      <c r="D9" s="2"/>
    </row>
    <row r="10" spans="1:4" x14ac:dyDescent="0.3">
      <c r="A10" s="2"/>
      <c r="B10" s="2">
        <v>8</v>
      </c>
      <c r="C10" s="2"/>
      <c r="D10" s="2"/>
    </row>
    <row r="11" spans="1:4" x14ac:dyDescent="0.3">
      <c r="A11" s="2"/>
      <c r="B11" s="2">
        <v>9</v>
      </c>
      <c r="C11" s="2"/>
      <c r="D11" s="2"/>
    </row>
    <row r="12" spans="1:4" x14ac:dyDescent="0.3">
      <c r="A12" s="2"/>
      <c r="B12" s="2">
        <v>10</v>
      </c>
      <c r="C12" s="2"/>
      <c r="D12" s="2"/>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24D05B5C30FE49BA7266EF667B3EEF" ma:contentTypeVersion="12" ma:contentTypeDescription="Create a new document." ma:contentTypeScope="" ma:versionID="a9483afa732681d348b8240820789c95">
  <xsd:schema xmlns:xsd="http://www.w3.org/2001/XMLSchema" xmlns:xs="http://www.w3.org/2001/XMLSchema" xmlns:p="http://schemas.microsoft.com/office/2006/metadata/properties" xmlns:ns2="8027a4ba-16cf-4522-acc8-91757458b620" xmlns:ns3="fe97153e-e9d3-43c9-a480-b328da8adbdf" targetNamespace="http://schemas.microsoft.com/office/2006/metadata/properties" ma:root="true" ma:fieldsID="454e2a6eba4b9ee871ad5b695b137659" ns2:_="" ns3:_="">
    <xsd:import namespace="8027a4ba-16cf-4522-acc8-91757458b620"/>
    <xsd:import namespace="fe97153e-e9d3-43c9-a480-b328da8adb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7a4ba-16cf-4522-acc8-91757458b62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7153e-e9d3-43c9-a480-b328da8adb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B02D53-52DF-44EE-8778-98B8D97C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7a4ba-16cf-4522-acc8-91757458b620"/>
    <ds:schemaRef ds:uri="fe97153e-e9d3-43c9-a480-b328da8ad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841C3E-B67A-447A-B307-A5E50C690A8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108EB2-8881-4717-AD05-0DB97DA516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Documentación</vt:lpstr>
      <vt:lpstr>Resumen</vt:lpstr>
      <vt:lpstr>La Concordia Puntuación</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Keri Kugler</dc:creator>
  <cp:keywords/>
  <dc:description/>
  <cp:lastModifiedBy>Ellen Witt</cp:lastModifiedBy>
  <cp:revision/>
  <dcterms:created xsi:type="dcterms:W3CDTF">2018-05-07T14:30:10Z</dcterms:created>
  <dcterms:modified xsi:type="dcterms:W3CDTF">2020-10-07T22:38:51Z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7d9ceb16e4e84caab61205b62567ff64</vt:lpwstr>
  </property>
  <property fmtid="{D5CDD505-2E9C-101B-9397-08002B2CF9AE}" pid="3" name="ContentTypeId">
    <vt:lpwstr>0x010100B524D05B5C30FE49BA7266EF667B3EEF</vt:lpwstr>
  </property>
</Properties>
</file>